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ktualizacja BIP\budżet\"/>
    </mc:Choice>
  </mc:AlternateContent>
  <bookViews>
    <workbookView xWindow="480" yWindow="105" windowWidth="11340" windowHeight="8835"/>
  </bookViews>
  <sheets>
    <sheet name="Arkusz(1)" sheetId="44" r:id="rId1"/>
  </sheets>
  <calcPr calcId="152511" iterate="1" iterateCount="1" calcOnSave="0"/>
</workbook>
</file>

<file path=xl/calcChain.xml><?xml version="1.0" encoding="utf-8"?>
<calcChain xmlns="http://schemas.openxmlformats.org/spreadsheetml/2006/main">
  <c r="F95" i="44" l="1"/>
  <c r="F92" i="44" l="1"/>
  <c r="G105" i="44"/>
  <c r="F84" i="44"/>
  <c r="F75" i="44"/>
  <c r="E48" i="44"/>
  <c r="F35" i="44"/>
  <c r="E37" i="44"/>
  <c r="G75" i="44" l="1"/>
  <c r="G84" i="44" l="1"/>
  <c r="F66" i="44"/>
  <c r="F42" i="44"/>
  <c r="E42" i="44"/>
  <c r="F23" i="44"/>
  <c r="E23" i="44"/>
  <c r="F105" i="44" l="1"/>
  <c r="F106" i="44" s="1"/>
  <c r="F43" i="44"/>
  <c r="G66" i="44"/>
  <c r="E43" i="44"/>
  <c r="G106" i="44" l="1"/>
</calcChain>
</file>

<file path=xl/sharedStrings.xml><?xml version="1.0" encoding="utf-8"?>
<sst xmlns="http://schemas.openxmlformats.org/spreadsheetml/2006/main" count="107" uniqueCount="104">
  <si>
    <t>Rozdział 92116</t>
  </si>
  <si>
    <t>41-260 Sławków</t>
  </si>
  <si>
    <t xml:space="preserve">          Nazwa</t>
  </si>
  <si>
    <t>ETATY</t>
  </si>
  <si>
    <t>PRZYCHODY</t>
  </si>
  <si>
    <t xml:space="preserve">  Dochody własne</t>
  </si>
  <si>
    <t xml:space="preserve">  Dotacja z Budżetu Miasta</t>
  </si>
  <si>
    <t>Przychody  ogółem:</t>
  </si>
  <si>
    <t>KOSZTY</t>
  </si>
  <si>
    <t xml:space="preserve">  Wynagrodzenia z tytułu umów</t>
  </si>
  <si>
    <t xml:space="preserve">  o dzieło i umów zleceń</t>
  </si>
  <si>
    <t xml:space="preserve">  Usługi obce</t>
  </si>
  <si>
    <t xml:space="preserve">  Szkolenia pracownicze, ekwiwalenty i </t>
  </si>
  <si>
    <t xml:space="preserve">  Składki ZUS </t>
  </si>
  <si>
    <t xml:space="preserve">  Świadczenia urlopowe</t>
  </si>
  <si>
    <t xml:space="preserve">  koszty</t>
  </si>
  <si>
    <t>Koszty ogółem:</t>
  </si>
  <si>
    <t xml:space="preserve">                               </t>
  </si>
  <si>
    <t xml:space="preserve">   Dochody własne</t>
  </si>
  <si>
    <t xml:space="preserve">   Dotacja z Budżetu Miasta</t>
  </si>
  <si>
    <t>Przychody ogółem:</t>
  </si>
  <si>
    <t xml:space="preserve">   Wynagrodzenia z tytułu umów o dzieło i umów zleceń</t>
  </si>
  <si>
    <t xml:space="preserve">   Usługi obce:</t>
  </si>
  <si>
    <t xml:space="preserve">   Składki ZUS :</t>
  </si>
  <si>
    <t xml:space="preserve">   Szkolenia, ekwiwalenty i badania okresowe pracowników</t>
  </si>
  <si>
    <t xml:space="preserve">   Świadczenia urlopowe dla pracowników</t>
  </si>
  <si>
    <t xml:space="preserve">   Wynagrodzenia osobowe (wg tabeli kalkulacyjnej)</t>
  </si>
  <si>
    <t xml:space="preserve">  badania okresowe</t>
  </si>
  <si>
    <t xml:space="preserve">  Materiały i przedmioty nietrwałe</t>
  </si>
  <si>
    <t xml:space="preserve">  Krajowe podróże służbowe i pozostałe</t>
  </si>
  <si>
    <t xml:space="preserve">  Wynagrodzenia osobowe</t>
  </si>
  <si>
    <t xml:space="preserve">   Materiały i przedmioty nietrwałe w użytkowaniu:</t>
  </si>
  <si>
    <t xml:space="preserve">   Krajowe podróże służbowe i pozostałe koszty</t>
  </si>
  <si>
    <t>Poz.</t>
  </si>
  <si>
    <t xml:space="preserve"> PRZYCHODY:</t>
  </si>
  <si>
    <t>I.</t>
  </si>
  <si>
    <t>KOSZTY:</t>
  </si>
  <si>
    <t>II.</t>
  </si>
  <si>
    <t>Uzasadnienie przychodów - kosztów</t>
  </si>
  <si>
    <t>III.</t>
  </si>
  <si>
    <t xml:space="preserve">              - fundusz pracy 2,45%</t>
  </si>
  <si>
    <t xml:space="preserve">   w tym:- szkolenia pracowników</t>
  </si>
  <si>
    <t xml:space="preserve">   w tym:- krajowe podróże służbowe</t>
  </si>
  <si>
    <t xml:space="preserve">              - środki czystości</t>
  </si>
  <si>
    <t xml:space="preserve">              - prenumerata czasopism</t>
  </si>
  <si>
    <t xml:space="preserve">                komputerowego</t>
  </si>
  <si>
    <t xml:space="preserve">                                 </t>
  </si>
  <si>
    <t>ul. gen. W. Sikorskiego 4</t>
  </si>
  <si>
    <t xml:space="preserve">  rzeczowe</t>
  </si>
  <si>
    <r>
      <t xml:space="preserve">   w tym: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konserwacja sprzętu, naprawy bieżące, opłaty serwisu  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</si>
  <si>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dary książek</t>
    </r>
  </si>
  <si>
    <t xml:space="preserve">   Pozostałe przychody - dary rzeczowe (książki)</t>
  </si>
  <si>
    <t>Dział 921 woj. śląskie - Sławków</t>
  </si>
  <si>
    <t xml:space="preserve">  Pozostałe przychody - dary </t>
  </si>
  <si>
    <t xml:space="preserve">             - przedłużenie ważności programu antywirusowego</t>
  </si>
  <si>
    <t xml:space="preserve">  Umorzenie pozostałych środków trwałych</t>
  </si>
  <si>
    <t xml:space="preserve">   w tym:-  materiały biurowe</t>
  </si>
  <si>
    <t xml:space="preserve">   Podatki i opłaty</t>
  </si>
  <si>
    <t xml:space="preserve">   Energia, w tym: co, woda</t>
  </si>
  <si>
    <t>Nazwa i adres jednostki: Miejska Biblioteka Publiczna</t>
  </si>
  <si>
    <t xml:space="preserve">  Dotacja Biblioteki Narodowej</t>
  </si>
  <si>
    <t>Wynik finansowy</t>
  </si>
  <si>
    <t>IV.</t>
  </si>
  <si>
    <t>V.</t>
  </si>
  <si>
    <t>Uwagi</t>
  </si>
  <si>
    <t>Stan należności</t>
  </si>
  <si>
    <t>Stan zobowiązań</t>
  </si>
  <si>
    <t>Dane informacyjne</t>
  </si>
  <si>
    <t>Koniec roku</t>
  </si>
  <si>
    <t xml:space="preserve">Stan środków pieniężnych w kasie i na r-ku </t>
  </si>
  <si>
    <t>bankowym</t>
  </si>
  <si>
    <t>Wynik finansowy na koniec roku</t>
  </si>
  <si>
    <t xml:space="preserve">              - Noc z Andersenem </t>
  </si>
  <si>
    <t xml:space="preserve">              - pozostałe przedmioty nietrwałe </t>
  </si>
  <si>
    <t xml:space="preserve">               księgozbioru, oprawy introligatorskie i inne</t>
  </si>
  <si>
    <t xml:space="preserve">             - ekwiwalenty i badania okresowe pracowników </t>
  </si>
  <si>
    <t xml:space="preserve">             - ubezpieczenie mienia</t>
  </si>
  <si>
    <t xml:space="preserve">                 i komputerów</t>
  </si>
  <si>
    <t xml:space="preserve">              - materiały eksploatacyjne i akcesoria do kserokopiarki  </t>
  </si>
  <si>
    <t>w tym :</t>
  </si>
  <si>
    <t xml:space="preserve"> dotacja U.M.</t>
  </si>
  <si>
    <t>w tym finansowane z:</t>
  </si>
  <si>
    <t>dotacji U.M.</t>
  </si>
  <si>
    <t>pozostałe śr.</t>
  </si>
  <si>
    <t>pozostłych śr.</t>
  </si>
  <si>
    <t xml:space="preserve">             - obowiązujące przeglądy, opłaty usług za konserwację </t>
  </si>
  <si>
    <t xml:space="preserve">  Zbiory biblioteczne</t>
  </si>
  <si>
    <t xml:space="preserve">   Zbiory biblioteczne:</t>
  </si>
  <si>
    <r>
      <t xml:space="preserve">   w tym</t>
    </r>
    <r>
      <rPr>
        <b/>
        <sz val="10"/>
        <rFont val="Arial"/>
        <family val="2"/>
        <charset val="238"/>
      </rPr>
      <t>:-</t>
    </r>
    <r>
      <rPr>
        <sz val="10"/>
        <rFont val="Arial"/>
        <family val="2"/>
        <charset val="238"/>
      </rPr>
      <t xml:space="preserve"> zakup książek z dotacji budżetu Miasta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</si>
  <si>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zakup książek z dochodów własnych</t>
    </r>
  </si>
  <si>
    <t xml:space="preserve">             - aktualizacja programu księgowego</t>
  </si>
  <si>
    <t xml:space="preserve">  Energia </t>
  </si>
  <si>
    <t xml:space="preserve">             - opłaty pocztowe, abonamentowe, telekomunikacyjne </t>
  </si>
  <si>
    <t xml:space="preserve">  Podatki i opłaty</t>
  </si>
  <si>
    <t xml:space="preserve">  Umorzenie Srodków trwałych</t>
  </si>
  <si>
    <t>Sporządził: Edyta Koniusz</t>
  </si>
  <si>
    <t xml:space="preserve">   w tym:- składki emerytalno-rentowe 17,93% </t>
  </si>
  <si>
    <t xml:space="preserve">  Sławków, 31.12.2018 r.</t>
  </si>
  <si>
    <t xml:space="preserve">PLAN FINANSOWY INSTYTUCJI KULTURY </t>
  </si>
  <si>
    <t>NA ROK 2019</t>
  </si>
  <si>
    <t>Wykonanie na 31.12.2018 r.</t>
  </si>
  <si>
    <t>Plan na 01.01.2019 r.</t>
  </si>
  <si>
    <t xml:space="preserve">             - zakup drzwi wejściowych wraz z montażem</t>
  </si>
  <si>
    <t xml:space="preserve">             - organizacjia imprez dla czytelników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</si>
</sst>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0" xfId="0" applyFont="1"/>
    <xf numFmtId="0" fontId="2" fillId="0" borderId="11" xfId="0" applyFont="1" applyBorder="1"/>
    <xf numFmtId="0" fontId="0" fillId="0" borderId="14" xfId="0" applyBorder="1"/>
    <xf numFmtId="0" fontId="1" fillId="0" borderId="6" xfId="0" applyFont="1" applyBorder="1"/>
    <xf numFmtId="0" fontId="2" fillId="0" borderId="3" xfId="0" applyFont="1" applyBorder="1"/>
    <xf numFmtId="0" fontId="5" fillId="0" borderId="0" xfId="0" applyFont="1"/>
    <xf numFmtId="3" fontId="4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0" fontId="2" fillId="0" borderId="6" xfId="0" applyFont="1" applyFill="1" applyBorder="1"/>
    <xf numFmtId="0" fontId="2" fillId="0" borderId="7" xfId="0" applyFont="1" applyBorder="1"/>
    <xf numFmtId="3" fontId="2" fillId="0" borderId="11" xfId="0" applyNumberFormat="1" applyFont="1" applyBorder="1"/>
    <xf numFmtId="0" fontId="2" fillId="0" borderId="8" xfId="0" applyFont="1" applyBorder="1"/>
    <xf numFmtId="0" fontId="2" fillId="0" borderId="15" xfId="0" applyFont="1" applyFill="1" applyBorder="1"/>
    <xf numFmtId="0" fontId="2" fillId="0" borderId="12" xfId="0" applyFont="1" applyBorder="1"/>
    <xf numFmtId="0" fontId="2" fillId="0" borderId="13" xfId="0" applyFont="1" applyBorder="1"/>
    <xf numFmtId="3" fontId="2" fillId="0" borderId="14" xfId="0" applyNumberFormat="1" applyFont="1" applyBorder="1"/>
    <xf numFmtId="0" fontId="2" fillId="0" borderId="4" xfId="0" applyFont="1" applyFill="1" applyBorder="1"/>
    <xf numFmtId="0" fontId="2" fillId="0" borderId="5" xfId="0" applyFont="1" applyBorder="1"/>
    <xf numFmtId="0" fontId="4" fillId="0" borderId="14" xfId="0" applyFont="1" applyBorder="1"/>
    <xf numFmtId="0" fontId="4" fillId="0" borderId="11" xfId="0" applyFont="1" applyBorder="1"/>
    <xf numFmtId="0" fontId="2" fillId="0" borderId="15" xfId="0" applyFont="1" applyBorder="1"/>
    <xf numFmtId="4" fontId="2" fillId="0" borderId="13" xfId="0" applyNumberFormat="1" applyFont="1" applyBorder="1"/>
    <xf numFmtId="3" fontId="2" fillId="0" borderId="13" xfId="0" applyNumberFormat="1" applyFont="1" applyBorder="1"/>
    <xf numFmtId="0" fontId="4" fillId="0" borderId="20" xfId="0" applyFont="1" applyBorder="1"/>
    <xf numFmtId="3" fontId="1" fillId="0" borderId="13" xfId="0" applyNumberFormat="1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3" fontId="2" fillId="0" borderId="5" xfId="0" applyNumberFormat="1" applyFont="1" applyBorder="1"/>
    <xf numFmtId="0" fontId="2" fillId="0" borderId="4" xfId="0" applyFont="1" applyBorder="1"/>
    <xf numFmtId="0" fontId="2" fillId="0" borderId="6" xfId="0" applyFont="1" applyBorder="1"/>
    <xf numFmtId="4" fontId="2" fillId="0" borderId="8" xfId="0" applyNumberFormat="1" applyFont="1" applyBorder="1"/>
    <xf numFmtId="0" fontId="2" fillId="0" borderId="0" xfId="0" applyFont="1" applyFill="1" applyBorder="1"/>
    <xf numFmtId="3" fontId="1" fillId="0" borderId="8" xfId="0" applyNumberFormat="1" applyFont="1" applyBorder="1"/>
    <xf numFmtId="0" fontId="2" fillId="0" borderId="1" xfId="0" applyFont="1" applyFill="1" applyBorder="1"/>
    <xf numFmtId="4" fontId="2" fillId="0" borderId="3" xfId="0" applyNumberFormat="1" applyFont="1" applyBorder="1"/>
    <xf numFmtId="3" fontId="1" fillId="0" borderId="13" xfId="0" applyNumberFormat="1" applyFont="1" applyFill="1" applyBorder="1"/>
    <xf numFmtId="0" fontId="2" fillId="0" borderId="2" xfId="0" applyFont="1" applyFill="1" applyBorder="1"/>
    <xf numFmtId="3" fontId="1" fillId="0" borderId="3" xfId="0" applyNumberFormat="1" applyFont="1" applyFill="1" applyBorder="1"/>
    <xf numFmtId="0" fontId="4" fillId="0" borderId="0" xfId="0" applyFont="1" applyBorder="1"/>
    <xf numFmtId="0" fontId="6" fillId="0" borderId="0" xfId="0" applyFont="1"/>
    <xf numFmtId="4" fontId="2" fillId="0" borderId="11" xfId="0" applyNumberFormat="1" applyFont="1" applyBorder="1"/>
    <xf numFmtId="3" fontId="2" fillId="0" borderId="3" xfId="0" applyNumberFormat="1" applyFont="1" applyBorder="1"/>
    <xf numFmtId="0" fontId="2" fillId="0" borderId="14" xfId="0" applyFont="1" applyBorder="1"/>
    <xf numFmtId="0" fontId="2" fillId="0" borderId="14" xfId="0" applyFont="1" applyFill="1" applyBorder="1"/>
    <xf numFmtId="4" fontId="2" fillId="0" borderId="14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0" xfId="0" applyFont="1" applyBorder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5" fillId="0" borderId="13" xfId="0" applyFont="1" applyBorder="1"/>
    <xf numFmtId="4" fontId="0" fillId="0" borderId="0" xfId="0" applyNumberFormat="1"/>
    <xf numFmtId="0" fontId="1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6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/>
    <xf numFmtId="0" fontId="1" fillId="0" borderId="4" xfId="0" applyFont="1" applyBorder="1"/>
    <xf numFmtId="0" fontId="2" fillId="0" borderId="22" xfId="0" applyFont="1" applyBorder="1"/>
    <xf numFmtId="0" fontId="2" fillId="0" borderId="12" xfId="0" applyFont="1" applyFill="1" applyBorder="1"/>
    <xf numFmtId="3" fontId="2" fillId="0" borderId="8" xfId="0" applyNumberFormat="1" applyFont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4" fontId="2" fillId="0" borderId="10" xfId="0" applyNumberFormat="1" applyFont="1" applyBorder="1"/>
    <xf numFmtId="0" fontId="1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2" fillId="0" borderId="23" xfId="0" applyFont="1" applyFill="1" applyBorder="1"/>
    <xf numFmtId="0" fontId="2" fillId="0" borderId="24" xfId="0" applyFont="1" applyBorder="1"/>
    <xf numFmtId="0" fontId="1" fillId="0" borderId="0" xfId="0" applyFont="1" applyFill="1" applyBorder="1"/>
    <xf numFmtId="0" fontId="4" fillId="0" borderId="10" xfId="0" applyFont="1" applyBorder="1"/>
    <xf numFmtId="0" fontId="4" fillId="0" borderId="25" xfId="0" applyFont="1" applyBorder="1"/>
    <xf numFmtId="0" fontId="1" fillId="0" borderId="26" xfId="0" applyFont="1" applyFill="1" applyBorder="1"/>
    <xf numFmtId="0" fontId="1" fillId="0" borderId="27" xfId="0" applyFont="1" applyBorder="1"/>
    <xf numFmtId="0" fontId="1" fillId="0" borderId="15" xfId="0" applyFont="1" applyFill="1" applyBorder="1"/>
    <xf numFmtId="3" fontId="2" fillId="0" borderId="0" xfId="0" applyNumberFormat="1" applyFont="1" applyBorder="1"/>
    <xf numFmtId="0" fontId="0" fillId="0" borderId="13" xfId="0" applyBorder="1"/>
    <xf numFmtId="3" fontId="1" fillId="0" borderId="0" xfId="0" applyNumberFormat="1" applyFont="1" applyBorder="1"/>
    <xf numFmtId="3" fontId="6" fillId="0" borderId="13" xfId="0" applyNumberFormat="1" applyFont="1" applyBorder="1"/>
    <xf numFmtId="4" fontId="1" fillId="0" borderId="13" xfId="0" applyNumberFormat="1" applyFont="1" applyBorder="1"/>
    <xf numFmtId="4" fontId="1" fillId="0" borderId="8" xfId="0" applyNumberFormat="1" applyFont="1" applyBorder="1"/>
    <xf numFmtId="4" fontId="1" fillId="0" borderId="13" xfId="0" applyNumberFormat="1" applyFont="1" applyFill="1" applyBorder="1"/>
    <xf numFmtId="4" fontId="2" fillId="0" borderId="3" xfId="0" applyNumberFormat="1" applyFont="1" applyFill="1" applyBorder="1"/>
    <xf numFmtId="4" fontId="2" fillId="0" borderId="5" xfId="0" applyNumberFormat="1" applyFont="1" applyFill="1" applyBorder="1"/>
    <xf numFmtId="4" fontId="1" fillId="0" borderId="3" xfId="0" applyNumberFormat="1" applyFont="1" applyFill="1" applyBorder="1"/>
    <xf numFmtId="3" fontId="2" fillId="0" borderId="8" xfId="0" applyNumberFormat="1" applyFont="1" applyFill="1" applyBorder="1"/>
    <xf numFmtId="3" fontId="6" fillId="0" borderId="12" xfId="0" applyNumberFormat="1" applyFont="1" applyBorder="1"/>
    <xf numFmtId="3" fontId="6" fillId="0" borderId="15" xfId="0" applyNumberFormat="1" applyFont="1" applyBorder="1"/>
    <xf numFmtId="0" fontId="1" fillId="0" borderId="7" xfId="0" applyFont="1" applyBorder="1"/>
    <xf numFmtId="0" fontId="2" fillId="0" borderId="29" xfId="0" applyFont="1" applyBorder="1"/>
    <xf numFmtId="0" fontId="1" fillId="0" borderId="26" xfId="0" applyFont="1" applyBorder="1"/>
    <xf numFmtId="0" fontId="1" fillId="0" borderId="30" xfId="0" applyFont="1" applyBorder="1"/>
    <xf numFmtId="4" fontId="1" fillId="0" borderId="28" xfId="0" applyNumberFormat="1" applyFont="1" applyBorder="1"/>
    <xf numFmtId="4" fontId="1" fillId="0" borderId="31" xfId="0" applyNumberFormat="1" applyFont="1" applyBorder="1"/>
    <xf numFmtId="0" fontId="1" fillId="0" borderId="21" xfId="0" applyFont="1" applyFill="1" applyBorder="1"/>
    <xf numFmtId="0" fontId="1" fillId="0" borderId="20" xfId="0" applyFont="1" applyBorder="1"/>
    <xf numFmtId="4" fontId="4" fillId="0" borderId="25" xfId="0" applyNumberFormat="1" applyFont="1" applyBorder="1"/>
    <xf numFmtId="0" fontId="1" fillId="0" borderId="29" xfId="0" applyFont="1" applyBorder="1"/>
    <xf numFmtId="0" fontId="2" fillId="0" borderId="30" xfId="0" applyFont="1" applyBorder="1"/>
    <xf numFmtId="3" fontId="1" fillId="0" borderId="30" xfId="0" applyNumberFormat="1" applyFont="1" applyBorder="1"/>
    <xf numFmtId="4" fontId="1" fillId="0" borderId="30" xfId="0" applyNumberFormat="1" applyFont="1" applyBorder="1"/>
    <xf numFmtId="0" fontId="2" fillId="0" borderId="32" xfId="0" applyFont="1" applyBorder="1"/>
    <xf numFmtId="4" fontId="0" fillId="0" borderId="14" xfId="0" applyNumberFormat="1" applyBorder="1"/>
    <xf numFmtId="4" fontId="0" fillId="0" borderId="14" xfId="0" applyNumberFormat="1" applyFill="1" applyBorder="1"/>
    <xf numFmtId="3" fontId="2" fillId="0" borderId="9" xfId="0" applyNumberFormat="1" applyFont="1" applyBorder="1"/>
    <xf numFmtId="4" fontId="1" fillId="0" borderId="25" xfId="0" applyNumberFormat="1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5.28515625" customWidth="1"/>
    <col min="2" max="3" width="12.7109375" customWidth="1"/>
    <col min="4" max="4" width="15" customWidth="1"/>
    <col min="5" max="5" width="14.7109375" customWidth="1"/>
    <col min="6" max="6" width="13.28515625" customWidth="1"/>
    <col min="7" max="7" width="12" customWidth="1"/>
    <col min="9" max="9" width="10.140625" bestFit="1" customWidth="1"/>
  </cols>
  <sheetData>
    <row r="1" spans="1:7" ht="14.25" x14ac:dyDescent="0.2">
      <c r="E1" t="s">
        <v>17</v>
      </c>
      <c r="F1" s="16" t="s">
        <v>97</v>
      </c>
    </row>
    <row r="3" spans="1:7" ht="15" x14ac:dyDescent="0.2">
      <c r="A3" s="122" t="s">
        <v>98</v>
      </c>
      <c r="B3" s="123"/>
      <c r="C3" s="123"/>
      <c r="D3" s="123"/>
      <c r="E3" s="123"/>
      <c r="F3" s="123"/>
      <c r="G3" s="123"/>
    </row>
    <row r="4" spans="1:7" ht="15" x14ac:dyDescent="0.2">
      <c r="A4" s="122" t="s">
        <v>99</v>
      </c>
      <c r="B4" s="123"/>
      <c r="C4" s="123"/>
      <c r="D4" s="123"/>
      <c r="E4" s="123"/>
      <c r="F4" s="123"/>
      <c r="G4" s="123"/>
    </row>
    <row r="5" spans="1:7" ht="15" x14ac:dyDescent="0.2">
      <c r="B5" s="11"/>
      <c r="C5" s="11"/>
      <c r="D5" s="11"/>
      <c r="E5" s="11"/>
    </row>
    <row r="6" spans="1:7" x14ac:dyDescent="0.2">
      <c r="A6" s="6"/>
      <c r="B6" s="72" t="s">
        <v>52</v>
      </c>
      <c r="C6" s="3"/>
      <c r="D6" s="3"/>
      <c r="E6" s="3"/>
      <c r="F6" s="3"/>
      <c r="G6" s="15"/>
    </row>
    <row r="7" spans="1:7" x14ac:dyDescent="0.2">
      <c r="A7" s="7"/>
      <c r="B7" s="73" t="s">
        <v>0</v>
      </c>
      <c r="C7" s="59"/>
      <c r="D7" s="59"/>
      <c r="E7" s="19"/>
      <c r="F7" s="19"/>
      <c r="G7" s="29"/>
    </row>
    <row r="8" spans="1:7" x14ac:dyDescent="0.2">
      <c r="A8" s="7"/>
      <c r="B8" s="73" t="s">
        <v>59</v>
      </c>
      <c r="C8" s="59"/>
      <c r="D8" s="59"/>
      <c r="E8" s="19"/>
      <c r="F8" s="19"/>
      <c r="G8" s="29"/>
    </row>
    <row r="9" spans="1:7" x14ac:dyDescent="0.2">
      <c r="A9" s="7"/>
      <c r="B9" s="73" t="s">
        <v>47</v>
      </c>
      <c r="C9" s="59"/>
      <c r="D9" s="59"/>
      <c r="E9" s="19"/>
      <c r="F9" s="19"/>
      <c r="G9" s="29"/>
    </row>
    <row r="10" spans="1:7" x14ac:dyDescent="0.2">
      <c r="A10" s="7"/>
      <c r="B10" s="73" t="s">
        <v>1</v>
      </c>
      <c r="C10" s="59"/>
      <c r="D10" s="59"/>
      <c r="E10" s="19"/>
      <c r="F10" s="19"/>
      <c r="G10" s="29"/>
    </row>
    <row r="11" spans="1:7" x14ac:dyDescent="0.2">
      <c r="A11" s="127" t="s">
        <v>33</v>
      </c>
      <c r="B11" s="128" t="s">
        <v>2</v>
      </c>
      <c r="C11" s="129"/>
      <c r="D11" s="130"/>
      <c r="E11" s="124" t="s">
        <v>100</v>
      </c>
      <c r="F11" s="124" t="s">
        <v>101</v>
      </c>
      <c r="G11" s="124"/>
    </row>
    <row r="12" spans="1:7" x14ac:dyDescent="0.2">
      <c r="A12" s="125"/>
      <c r="B12" s="131"/>
      <c r="C12" s="132"/>
      <c r="D12" s="133"/>
      <c r="E12" s="125"/>
      <c r="F12" s="125"/>
      <c r="G12" s="125"/>
    </row>
    <row r="13" spans="1:7" x14ac:dyDescent="0.2">
      <c r="A13" s="126"/>
      <c r="B13" s="134"/>
      <c r="C13" s="135"/>
      <c r="D13" s="136"/>
      <c r="E13" s="126"/>
      <c r="F13" s="126"/>
      <c r="G13" s="126"/>
    </row>
    <row r="14" spans="1:7" x14ac:dyDescent="0.2">
      <c r="A14" s="13">
        <v>1</v>
      </c>
      <c r="B14" s="10"/>
      <c r="C14" s="4">
        <v>2</v>
      </c>
      <c r="D14" s="5"/>
      <c r="E14" s="12">
        <v>4</v>
      </c>
      <c r="F14" s="5">
        <v>5</v>
      </c>
      <c r="G14" s="5"/>
    </row>
    <row r="15" spans="1:7" ht="13.5" thickBot="1" x14ac:dyDescent="0.25">
      <c r="A15" s="9" t="s">
        <v>35</v>
      </c>
      <c r="B15" s="65" t="s">
        <v>3</v>
      </c>
      <c r="C15" s="66"/>
      <c r="D15" s="67"/>
      <c r="E15" s="68">
        <v>6</v>
      </c>
      <c r="F15" s="69"/>
      <c r="G15" s="69"/>
    </row>
    <row r="16" spans="1:7" x14ac:dyDescent="0.2">
      <c r="A16" s="54"/>
      <c r="B16" s="41"/>
      <c r="C16" s="21"/>
      <c r="D16" s="23"/>
      <c r="E16" s="12"/>
      <c r="F16" s="23"/>
      <c r="G16" s="23"/>
    </row>
    <row r="17" spans="1:12" ht="13.5" thickBot="1" x14ac:dyDescent="0.25">
      <c r="A17" s="9" t="s">
        <v>37</v>
      </c>
      <c r="B17" s="65" t="s">
        <v>4</v>
      </c>
      <c r="C17" s="66"/>
      <c r="D17" s="67"/>
      <c r="E17" s="69"/>
      <c r="F17" s="67"/>
      <c r="G17" s="15"/>
    </row>
    <row r="18" spans="1:12" x14ac:dyDescent="0.2">
      <c r="A18" s="70"/>
      <c r="B18" s="83" t="s">
        <v>5</v>
      </c>
      <c r="C18" s="84"/>
      <c r="D18" s="74"/>
      <c r="E18" s="118">
        <v>3450</v>
      </c>
      <c r="F18" s="79">
        <v>2000</v>
      </c>
      <c r="G18" s="118"/>
    </row>
    <row r="19" spans="1:12" x14ac:dyDescent="0.2">
      <c r="A19" s="54"/>
      <c r="B19" s="75" t="s">
        <v>6</v>
      </c>
      <c r="C19" s="25"/>
      <c r="D19" s="26"/>
      <c r="E19" s="56">
        <v>337200</v>
      </c>
      <c r="F19" s="56">
        <v>363163</v>
      </c>
      <c r="G19" s="56"/>
    </row>
    <row r="20" spans="1:12" x14ac:dyDescent="0.2">
      <c r="A20" s="54"/>
      <c r="B20" s="75" t="s">
        <v>60</v>
      </c>
      <c r="C20" s="25"/>
      <c r="D20" s="26"/>
      <c r="E20" s="56">
        <v>6150</v>
      </c>
      <c r="F20" s="56"/>
      <c r="G20" s="56"/>
    </row>
    <row r="21" spans="1:12" x14ac:dyDescent="0.2">
      <c r="A21" s="71"/>
      <c r="B21" s="28" t="s">
        <v>53</v>
      </c>
      <c r="C21" s="19"/>
      <c r="D21" s="29"/>
      <c r="E21" s="79">
        <v>2170</v>
      </c>
      <c r="F21" s="79">
        <v>1500</v>
      </c>
      <c r="G21" s="79"/>
    </row>
    <row r="22" spans="1:12" ht="13.5" thickBot="1" x14ac:dyDescent="0.25">
      <c r="A22" s="12"/>
      <c r="B22" s="20" t="s">
        <v>48</v>
      </c>
      <c r="C22" s="21"/>
      <c r="D22" s="23"/>
      <c r="E22" s="52">
        <v>3826</v>
      </c>
      <c r="F22" s="52"/>
      <c r="G22" s="52"/>
    </row>
    <row r="23" spans="1:12" ht="13.5" thickBot="1" x14ac:dyDescent="0.25">
      <c r="A23" s="105"/>
      <c r="B23" s="106" t="s">
        <v>7</v>
      </c>
      <c r="C23" s="89"/>
      <c r="D23" s="107"/>
      <c r="E23" s="108">
        <f>SUM(E18:E22)</f>
        <v>352796</v>
      </c>
      <c r="F23" s="109">
        <f>SUM(F18:F22)</f>
        <v>366663</v>
      </c>
      <c r="G23" s="109"/>
    </row>
    <row r="24" spans="1:12" x14ac:dyDescent="0.2">
      <c r="A24" s="12"/>
      <c r="B24" s="41"/>
      <c r="C24" s="104"/>
      <c r="D24" s="23"/>
      <c r="E24" s="22"/>
      <c r="F24" s="42"/>
      <c r="G24" s="42"/>
    </row>
    <row r="25" spans="1:12" ht="13.5" thickBot="1" x14ac:dyDescent="0.25">
      <c r="A25" s="9" t="s">
        <v>39</v>
      </c>
      <c r="B25" s="65" t="s">
        <v>8</v>
      </c>
      <c r="C25" s="66"/>
      <c r="D25" s="67"/>
      <c r="E25" s="120"/>
      <c r="F25" s="46"/>
      <c r="G25" s="46"/>
    </row>
    <row r="26" spans="1:12" x14ac:dyDescent="0.2">
      <c r="A26" s="54"/>
      <c r="B26" s="20" t="s">
        <v>30</v>
      </c>
      <c r="C26" s="21"/>
      <c r="D26" s="23"/>
      <c r="E26" s="118">
        <v>235600</v>
      </c>
      <c r="F26" s="56">
        <v>252226</v>
      </c>
      <c r="G26" s="118"/>
      <c r="I26" s="64"/>
      <c r="J26" s="64"/>
      <c r="K26" s="64"/>
      <c r="L26" s="64"/>
    </row>
    <row r="27" spans="1:12" x14ac:dyDescent="0.2">
      <c r="A27" s="71"/>
      <c r="B27" s="28" t="s">
        <v>9</v>
      </c>
      <c r="C27" s="19"/>
      <c r="D27" s="29"/>
      <c r="E27" s="118">
        <v>6130</v>
      </c>
      <c r="F27" s="56">
        <v>10200</v>
      </c>
      <c r="G27" s="118"/>
      <c r="I27" s="64"/>
      <c r="J27" s="64"/>
      <c r="K27" s="64"/>
      <c r="L27" s="64"/>
    </row>
    <row r="28" spans="1:12" x14ac:dyDescent="0.2">
      <c r="A28" s="12"/>
      <c r="B28" s="20" t="s">
        <v>10</v>
      </c>
      <c r="C28" s="21"/>
      <c r="D28" s="23"/>
      <c r="E28" s="118"/>
      <c r="F28" s="56"/>
      <c r="G28" s="118"/>
      <c r="I28" s="64"/>
      <c r="J28" s="64"/>
      <c r="K28" s="64"/>
      <c r="L28" s="64"/>
    </row>
    <row r="29" spans="1:12" x14ac:dyDescent="0.2">
      <c r="A29" s="54"/>
      <c r="B29" s="24" t="s">
        <v>13</v>
      </c>
      <c r="C29" s="25"/>
      <c r="D29" s="26"/>
      <c r="E29" s="118">
        <v>46616</v>
      </c>
      <c r="F29" s="56">
        <v>51405</v>
      </c>
      <c r="G29" s="118"/>
      <c r="I29" s="64"/>
      <c r="J29" s="64"/>
      <c r="K29" s="64"/>
      <c r="L29" s="64"/>
    </row>
    <row r="30" spans="1:12" x14ac:dyDescent="0.2">
      <c r="A30" s="12"/>
      <c r="B30" s="24" t="s">
        <v>14</v>
      </c>
      <c r="C30" s="25"/>
      <c r="D30" s="26"/>
      <c r="E30" s="118">
        <v>5336</v>
      </c>
      <c r="F30" s="56">
        <v>5532</v>
      </c>
      <c r="G30" s="118"/>
      <c r="I30" s="64"/>
      <c r="J30" s="64"/>
      <c r="K30" s="64"/>
      <c r="L30" s="64"/>
    </row>
    <row r="31" spans="1:12" x14ac:dyDescent="0.2">
      <c r="A31" s="71"/>
      <c r="B31" s="28" t="s">
        <v>28</v>
      </c>
      <c r="C31" s="19"/>
      <c r="D31" s="29"/>
      <c r="E31" s="119">
        <v>7081</v>
      </c>
      <c r="F31" s="56">
        <v>5949</v>
      </c>
      <c r="G31" s="119"/>
      <c r="I31" s="64"/>
      <c r="J31" s="64"/>
      <c r="K31" s="64"/>
      <c r="L31" s="64"/>
    </row>
    <row r="32" spans="1:12" x14ac:dyDescent="0.2">
      <c r="A32" s="54"/>
      <c r="B32" s="24" t="s">
        <v>94</v>
      </c>
      <c r="C32" s="25"/>
      <c r="D32" s="26"/>
      <c r="E32" s="119">
        <v>3826</v>
      </c>
      <c r="F32" s="56"/>
      <c r="G32" s="119"/>
      <c r="I32" s="64"/>
      <c r="J32" s="64"/>
      <c r="K32" s="64"/>
      <c r="L32" s="64"/>
    </row>
    <row r="33" spans="1:12" x14ac:dyDescent="0.2">
      <c r="A33" s="54"/>
      <c r="B33" s="55" t="s">
        <v>55</v>
      </c>
      <c r="C33" s="54"/>
      <c r="D33" s="54"/>
      <c r="E33" s="119"/>
      <c r="F33" s="56"/>
      <c r="G33" s="119"/>
      <c r="I33" s="64"/>
      <c r="J33" s="64"/>
      <c r="K33" s="64"/>
      <c r="L33" s="64"/>
    </row>
    <row r="34" spans="1:12" x14ac:dyDescent="0.2">
      <c r="A34" s="54"/>
      <c r="B34" s="24" t="s">
        <v>91</v>
      </c>
      <c r="C34" s="25"/>
      <c r="D34" s="26"/>
      <c r="E34" s="119">
        <v>9100</v>
      </c>
      <c r="F34" s="56">
        <v>10500</v>
      </c>
      <c r="G34" s="119"/>
      <c r="I34" s="64"/>
      <c r="J34" s="64"/>
      <c r="K34" s="64"/>
      <c r="L34" s="64"/>
    </row>
    <row r="35" spans="1:12" x14ac:dyDescent="0.2">
      <c r="A35" s="12"/>
      <c r="B35" s="20" t="s">
        <v>11</v>
      </c>
      <c r="C35" s="21"/>
      <c r="D35" s="23"/>
      <c r="E35" s="119">
        <v>16500</v>
      </c>
      <c r="F35" s="56">
        <f>13250-1858</f>
        <v>11392</v>
      </c>
      <c r="G35" s="119"/>
      <c r="I35" s="64"/>
      <c r="J35" s="64"/>
      <c r="K35" s="64"/>
      <c r="L35" s="64"/>
    </row>
    <row r="36" spans="1:12" x14ac:dyDescent="0.2">
      <c r="A36" s="12"/>
      <c r="B36" s="20" t="s">
        <v>93</v>
      </c>
      <c r="C36" s="21"/>
      <c r="D36" s="23"/>
      <c r="E36" s="119">
        <v>374</v>
      </c>
      <c r="F36" s="56">
        <v>359</v>
      </c>
      <c r="G36" s="119"/>
      <c r="I36" s="64"/>
      <c r="J36" s="64"/>
      <c r="K36" s="64"/>
      <c r="L36" s="64"/>
    </row>
    <row r="37" spans="1:12" x14ac:dyDescent="0.2">
      <c r="A37" s="12"/>
      <c r="B37" s="24" t="s">
        <v>86</v>
      </c>
      <c r="C37" s="25"/>
      <c r="D37" s="26"/>
      <c r="E37" s="119">
        <f>19413+564</f>
        <v>19977</v>
      </c>
      <c r="F37" s="56">
        <v>16600</v>
      </c>
      <c r="G37" s="119"/>
      <c r="I37" s="64"/>
      <c r="J37" s="64"/>
      <c r="K37" s="64"/>
      <c r="L37" s="64"/>
    </row>
    <row r="38" spans="1:12" x14ac:dyDescent="0.2">
      <c r="A38" s="71"/>
      <c r="B38" s="28" t="s">
        <v>12</v>
      </c>
      <c r="C38" s="19"/>
      <c r="D38" s="29"/>
      <c r="E38" s="118">
        <v>941</v>
      </c>
      <c r="F38" s="56">
        <v>1000</v>
      </c>
      <c r="G38" s="118"/>
      <c r="I38" s="64"/>
      <c r="J38" s="64"/>
      <c r="K38" s="64"/>
      <c r="L38" s="64"/>
    </row>
    <row r="39" spans="1:12" x14ac:dyDescent="0.2">
      <c r="A39" s="12"/>
      <c r="B39" s="20" t="s">
        <v>27</v>
      </c>
      <c r="C39" s="21"/>
      <c r="D39" s="23"/>
      <c r="E39" s="118"/>
      <c r="F39" s="56"/>
      <c r="G39" s="118"/>
      <c r="I39" s="64"/>
      <c r="J39" s="64"/>
      <c r="K39" s="64"/>
      <c r="L39" s="64"/>
    </row>
    <row r="40" spans="1:12" x14ac:dyDescent="0.2">
      <c r="A40" s="71"/>
      <c r="B40" s="28" t="s">
        <v>29</v>
      </c>
      <c r="C40" s="19"/>
      <c r="D40" s="29"/>
      <c r="E40" s="118">
        <v>1315</v>
      </c>
      <c r="F40" s="56">
        <v>1500</v>
      </c>
      <c r="G40" s="118"/>
      <c r="I40" s="64"/>
      <c r="J40" s="64"/>
      <c r="K40" s="64"/>
      <c r="L40" s="64"/>
    </row>
    <row r="41" spans="1:12" ht="13.5" thickBot="1" x14ac:dyDescent="0.25">
      <c r="A41" s="12"/>
      <c r="B41" s="20" t="s">
        <v>15</v>
      </c>
      <c r="C41" s="21"/>
      <c r="D41" s="23"/>
      <c r="E41" s="56"/>
      <c r="F41" s="56"/>
      <c r="G41" s="56"/>
      <c r="I41" s="64"/>
      <c r="J41" s="64"/>
      <c r="K41" s="64"/>
      <c r="L41" s="64"/>
    </row>
    <row r="42" spans="1:12" ht="13.5" thickBot="1" x14ac:dyDescent="0.25">
      <c r="A42" s="113"/>
      <c r="B42" s="88" t="s">
        <v>16</v>
      </c>
      <c r="C42" s="89"/>
      <c r="D42" s="114"/>
      <c r="E42" s="121">
        <f>SUM(E26:E41)</f>
        <v>352796</v>
      </c>
      <c r="F42" s="121">
        <f>SUM(F26:F41)</f>
        <v>366663</v>
      </c>
      <c r="G42" s="121"/>
      <c r="I42" s="64"/>
      <c r="J42" s="64"/>
      <c r="K42" s="64"/>
      <c r="L42" s="64"/>
    </row>
    <row r="43" spans="1:12" ht="15.75" thickBot="1" x14ac:dyDescent="0.3">
      <c r="A43" s="87" t="s">
        <v>62</v>
      </c>
      <c r="B43" s="110" t="s">
        <v>61</v>
      </c>
      <c r="C43" s="111"/>
      <c r="D43" s="35"/>
      <c r="E43" s="112">
        <f>E23-E42</f>
        <v>0</v>
      </c>
      <c r="F43" s="112">
        <f>F23-F42</f>
        <v>0</v>
      </c>
      <c r="G43" s="112"/>
    </row>
    <row r="44" spans="1:12" ht="15" x14ac:dyDescent="0.25">
      <c r="A44" s="50"/>
      <c r="B44" s="85"/>
      <c r="C44" s="59"/>
      <c r="D44" s="50"/>
      <c r="E44" s="17"/>
      <c r="F44" s="17"/>
      <c r="G44" s="18"/>
    </row>
    <row r="45" spans="1:12" ht="15" x14ac:dyDescent="0.25">
      <c r="A45" s="50"/>
      <c r="B45" s="85"/>
      <c r="C45" s="59"/>
      <c r="D45" s="50"/>
      <c r="E45" s="17"/>
      <c r="F45" s="17"/>
      <c r="G45" s="18"/>
    </row>
    <row r="46" spans="1:12" ht="15" x14ac:dyDescent="0.25">
      <c r="A46" s="50"/>
      <c r="B46" s="85"/>
      <c r="C46" s="59"/>
      <c r="D46" s="50"/>
      <c r="E46" s="17"/>
      <c r="F46" s="17"/>
      <c r="G46" s="18"/>
    </row>
    <row r="47" spans="1:12" ht="15" x14ac:dyDescent="0.25">
      <c r="A47" s="30" t="s">
        <v>63</v>
      </c>
      <c r="B47" s="90" t="s">
        <v>67</v>
      </c>
      <c r="C47" s="8"/>
      <c r="D47" s="58"/>
      <c r="E47" s="27" t="s">
        <v>68</v>
      </c>
      <c r="F47" s="54" t="s">
        <v>64</v>
      </c>
    </row>
    <row r="48" spans="1:12" ht="15" x14ac:dyDescent="0.25">
      <c r="A48" s="86"/>
      <c r="B48" s="28" t="s">
        <v>69</v>
      </c>
      <c r="C48" s="59"/>
      <c r="D48" s="80"/>
      <c r="E48" s="79">
        <f>8519.97+395.31</f>
        <v>8915.2799999999988</v>
      </c>
      <c r="F48" s="81"/>
    </row>
    <row r="49" spans="1:7" ht="15" x14ac:dyDescent="0.25">
      <c r="A49" s="31"/>
      <c r="B49" s="20" t="s">
        <v>70</v>
      </c>
      <c r="C49" s="60"/>
      <c r="D49" s="62"/>
      <c r="E49" s="52"/>
      <c r="F49" s="61"/>
    </row>
    <row r="50" spans="1:7" ht="15" x14ac:dyDescent="0.25">
      <c r="A50" s="30"/>
      <c r="B50" s="24" t="s">
        <v>65</v>
      </c>
      <c r="C50" s="57"/>
      <c r="D50" s="58"/>
      <c r="E50" s="56">
        <v>0</v>
      </c>
      <c r="F50" s="63"/>
    </row>
    <row r="51" spans="1:7" ht="15" x14ac:dyDescent="0.25">
      <c r="A51" s="31"/>
      <c r="B51" s="20" t="s">
        <v>66</v>
      </c>
      <c r="C51" s="60"/>
      <c r="D51" s="62"/>
      <c r="E51" s="52">
        <v>1969.7</v>
      </c>
      <c r="F51" s="61"/>
    </row>
    <row r="52" spans="1:7" ht="15" x14ac:dyDescent="0.25">
      <c r="A52" s="50"/>
      <c r="B52" s="43"/>
      <c r="C52" s="50"/>
      <c r="D52" s="50"/>
      <c r="E52" s="37"/>
      <c r="F52" s="18"/>
    </row>
    <row r="53" spans="1:7" ht="15" x14ac:dyDescent="0.25">
      <c r="A53" s="50"/>
      <c r="B53" s="43"/>
      <c r="C53" s="50"/>
      <c r="D53" s="50"/>
      <c r="E53" s="37"/>
      <c r="F53" s="18"/>
    </row>
    <row r="54" spans="1:7" ht="15" x14ac:dyDescent="0.25">
      <c r="A54" s="50"/>
      <c r="B54" s="43"/>
      <c r="C54" s="50"/>
      <c r="D54" s="50"/>
      <c r="E54" s="37"/>
      <c r="F54" s="18"/>
    </row>
    <row r="55" spans="1:7" ht="15" x14ac:dyDescent="0.25">
      <c r="A55" s="50"/>
      <c r="B55" s="43"/>
      <c r="C55" s="50"/>
      <c r="D55" s="50"/>
      <c r="E55" s="37"/>
      <c r="F55" s="18"/>
    </row>
    <row r="56" spans="1:7" ht="15" x14ac:dyDescent="0.25">
      <c r="A56" s="50"/>
      <c r="B56" s="43"/>
      <c r="C56" s="50"/>
      <c r="D56" s="50"/>
      <c r="E56" s="37"/>
      <c r="F56" s="18"/>
    </row>
    <row r="57" spans="1:7" ht="15" x14ac:dyDescent="0.25">
      <c r="A57" s="50"/>
      <c r="B57" s="43"/>
      <c r="C57" s="50"/>
      <c r="D57" s="50"/>
      <c r="E57" s="37"/>
      <c r="F57" s="18"/>
    </row>
    <row r="58" spans="1:7" ht="15" x14ac:dyDescent="0.25">
      <c r="A58" s="50"/>
      <c r="B58" s="43"/>
      <c r="C58" s="50"/>
      <c r="D58" s="50"/>
      <c r="E58" s="37"/>
      <c r="F58" s="18"/>
    </row>
    <row r="59" spans="1:7" ht="15" x14ac:dyDescent="0.25">
      <c r="A59" s="50"/>
      <c r="B59" s="43"/>
      <c r="C59" s="50"/>
      <c r="D59" s="50"/>
      <c r="E59" s="37"/>
      <c r="F59" s="18"/>
    </row>
    <row r="60" spans="1:7" x14ac:dyDescent="0.2">
      <c r="A60" s="19"/>
      <c r="B60" s="59" t="s">
        <v>38</v>
      </c>
      <c r="C60" s="59"/>
      <c r="D60" s="59"/>
      <c r="E60" s="19" t="s">
        <v>46</v>
      </c>
      <c r="F60" s="19"/>
    </row>
    <row r="61" spans="1:7" ht="15.95" customHeight="1" x14ac:dyDescent="0.2">
      <c r="A61" s="10" t="s">
        <v>35</v>
      </c>
      <c r="B61" s="10" t="s">
        <v>34</v>
      </c>
      <c r="C61" s="8"/>
      <c r="D61" s="8"/>
      <c r="E61" s="25"/>
      <c r="F61" s="25"/>
      <c r="G61" s="92"/>
    </row>
    <row r="62" spans="1:7" ht="15.95" customHeight="1" x14ac:dyDescent="0.2">
      <c r="A62" s="9"/>
      <c r="B62" s="40" t="s">
        <v>79</v>
      </c>
      <c r="C62" s="59"/>
      <c r="D62" s="59"/>
      <c r="E62" s="82"/>
      <c r="F62" s="82" t="s">
        <v>80</v>
      </c>
      <c r="G62" s="82" t="s">
        <v>83</v>
      </c>
    </row>
    <row r="63" spans="1:7" ht="15.95" customHeight="1" x14ac:dyDescent="0.2">
      <c r="A63" s="54"/>
      <c r="B63" s="32" t="s">
        <v>18</v>
      </c>
      <c r="C63" s="25"/>
      <c r="D63" s="25"/>
      <c r="E63" s="34"/>
      <c r="F63" s="33"/>
      <c r="G63" s="33">
        <v>2000</v>
      </c>
    </row>
    <row r="64" spans="1:7" ht="15.95" customHeight="1" x14ac:dyDescent="0.2">
      <c r="A64" s="70"/>
      <c r="B64" s="32" t="s">
        <v>19</v>
      </c>
      <c r="C64" s="25"/>
      <c r="D64" s="25"/>
      <c r="E64" s="34"/>
      <c r="F64" s="46">
        <v>363163</v>
      </c>
      <c r="G64" s="46"/>
    </row>
    <row r="65" spans="1:7" ht="15.95" customHeight="1" thickBot="1" x14ac:dyDescent="0.25">
      <c r="A65" s="54"/>
      <c r="B65" s="40" t="s">
        <v>51</v>
      </c>
      <c r="C65" s="19"/>
      <c r="D65" s="19"/>
      <c r="E65" s="39"/>
      <c r="F65" s="33"/>
      <c r="G65" s="33">
        <v>1500</v>
      </c>
    </row>
    <row r="66" spans="1:7" ht="15.95" customHeight="1" thickBot="1" x14ac:dyDescent="0.25">
      <c r="A66" s="113"/>
      <c r="B66" s="106" t="s">
        <v>20</v>
      </c>
      <c r="C66" s="89"/>
      <c r="D66" s="89"/>
      <c r="E66" s="115"/>
      <c r="F66" s="116">
        <f>SUM(F64:F65)</f>
        <v>363163</v>
      </c>
      <c r="G66" s="109">
        <f>SUM(G63:G65)</f>
        <v>3500</v>
      </c>
    </row>
    <row r="67" spans="1:7" ht="15.95" customHeight="1" x14ac:dyDescent="0.2">
      <c r="A67" s="14" t="s">
        <v>37</v>
      </c>
      <c r="B67" s="59" t="s">
        <v>36</v>
      </c>
      <c r="C67" s="59"/>
      <c r="D67" s="59"/>
      <c r="E67" s="91"/>
      <c r="F67" s="91"/>
      <c r="G67" s="91"/>
    </row>
    <row r="68" spans="1:7" ht="15.95" customHeight="1" x14ac:dyDescent="0.2">
      <c r="A68" s="10"/>
      <c r="B68" s="32" t="s">
        <v>81</v>
      </c>
      <c r="C68" s="8"/>
      <c r="D68" s="8"/>
      <c r="E68" s="102"/>
      <c r="F68" s="103" t="s">
        <v>82</v>
      </c>
      <c r="G68" s="94" t="s">
        <v>84</v>
      </c>
    </row>
    <row r="69" spans="1:7" ht="15.95" customHeight="1" x14ac:dyDescent="0.2">
      <c r="A69" s="54"/>
      <c r="B69" s="41" t="s">
        <v>26</v>
      </c>
      <c r="C69" s="21"/>
      <c r="D69" s="21"/>
      <c r="E69" s="44"/>
      <c r="F69" s="96">
        <v>252226</v>
      </c>
      <c r="G69" s="96"/>
    </row>
    <row r="70" spans="1:7" ht="15.95" customHeight="1" x14ac:dyDescent="0.2">
      <c r="A70" s="70"/>
      <c r="B70" s="2" t="s">
        <v>21</v>
      </c>
      <c r="C70" s="3"/>
      <c r="D70" s="3"/>
      <c r="E70" s="36"/>
      <c r="F70" s="95">
        <v>10200</v>
      </c>
      <c r="G70" s="95"/>
    </row>
    <row r="71" spans="1:7" ht="15.95" customHeight="1" x14ac:dyDescent="0.2">
      <c r="A71" s="54"/>
      <c r="B71" s="24" t="s">
        <v>23</v>
      </c>
      <c r="C71" s="25"/>
      <c r="D71" s="25"/>
      <c r="E71" s="36"/>
      <c r="F71" s="95">
        <v>51405</v>
      </c>
      <c r="G71" s="95"/>
    </row>
    <row r="72" spans="1:7" ht="15.95" customHeight="1" x14ac:dyDescent="0.2">
      <c r="A72" s="70"/>
      <c r="B72" s="45" t="s">
        <v>96</v>
      </c>
      <c r="C72" s="3"/>
      <c r="D72" s="3"/>
      <c r="E72" s="53"/>
      <c r="F72" s="46">
        <v>45225.32</v>
      </c>
      <c r="G72" s="46"/>
    </row>
    <row r="73" spans="1:7" ht="15.95" customHeight="1" x14ac:dyDescent="0.2">
      <c r="A73" s="12"/>
      <c r="B73" s="20" t="s">
        <v>40</v>
      </c>
      <c r="C73" s="21"/>
      <c r="D73" s="21"/>
      <c r="E73" s="76"/>
      <c r="F73" s="42">
        <v>6179.69</v>
      </c>
      <c r="G73" s="42"/>
    </row>
    <row r="74" spans="1:7" ht="15.95" customHeight="1" x14ac:dyDescent="0.2">
      <c r="A74" s="54"/>
      <c r="B74" s="24" t="s">
        <v>25</v>
      </c>
      <c r="C74" s="25"/>
      <c r="D74" s="25"/>
      <c r="E74" s="47"/>
      <c r="F74" s="97">
        <v>5532</v>
      </c>
      <c r="G74" s="97"/>
    </row>
    <row r="75" spans="1:7" ht="15.95" customHeight="1" x14ac:dyDescent="0.2">
      <c r="A75" s="12"/>
      <c r="B75" s="41" t="s">
        <v>31</v>
      </c>
      <c r="C75" s="21"/>
      <c r="D75" s="21"/>
      <c r="E75" s="44"/>
      <c r="F75" s="96">
        <f>SUM(F76:F82)</f>
        <v>5549</v>
      </c>
      <c r="G75" s="96">
        <f>SUM(G76:G82)</f>
        <v>400</v>
      </c>
    </row>
    <row r="76" spans="1:7" ht="15.95" customHeight="1" x14ac:dyDescent="0.2">
      <c r="A76" s="71"/>
      <c r="B76" s="19" t="s">
        <v>56</v>
      </c>
      <c r="C76" s="19"/>
      <c r="D76" s="19"/>
      <c r="E76" s="39"/>
      <c r="F76" s="38">
        <v>900</v>
      </c>
      <c r="G76" s="38"/>
    </row>
    <row r="77" spans="1:7" ht="15.95" customHeight="1" x14ac:dyDescent="0.2">
      <c r="A77" s="71"/>
      <c r="B77" s="40" t="s">
        <v>78</v>
      </c>
      <c r="C77" s="19"/>
      <c r="D77" s="19"/>
      <c r="E77" s="39"/>
      <c r="F77" s="38">
        <v>1550</v>
      </c>
      <c r="G77" s="38"/>
    </row>
    <row r="78" spans="1:7" ht="15.95" customHeight="1" x14ac:dyDescent="0.2">
      <c r="A78" s="71"/>
      <c r="B78" s="40" t="s">
        <v>77</v>
      </c>
      <c r="C78" s="19"/>
      <c r="D78" s="19"/>
      <c r="E78" s="39"/>
      <c r="F78" s="38"/>
      <c r="G78" s="38"/>
    </row>
    <row r="79" spans="1:7" s="1" customFormat="1" ht="15.95" customHeight="1" x14ac:dyDescent="0.2">
      <c r="A79" s="71"/>
      <c r="B79" s="40" t="s">
        <v>43</v>
      </c>
      <c r="C79" s="19"/>
      <c r="D79" s="19"/>
      <c r="E79" s="39"/>
      <c r="F79" s="38">
        <v>1749</v>
      </c>
      <c r="G79" s="38"/>
    </row>
    <row r="80" spans="1:7" ht="15.95" customHeight="1" x14ac:dyDescent="0.2">
      <c r="A80" s="71"/>
      <c r="B80" s="40" t="s">
        <v>44</v>
      </c>
      <c r="C80" s="19"/>
      <c r="D80" s="19"/>
      <c r="E80" s="39"/>
      <c r="F80" s="38">
        <v>150</v>
      </c>
      <c r="G80" s="38"/>
    </row>
    <row r="81" spans="1:7" ht="15.95" customHeight="1" x14ac:dyDescent="0.2">
      <c r="A81" s="71"/>
      <c r="B81" s="40" t="s">
        <v>72</v>
      </c>
      <c r="C81" s="19"/>
      <c r="D81" s="19"/>
      <c r="E81" s="39"/>
      <c r="F81" s="38">
        <v>200</v>
      </c>
      <c r="G81" s="38">
        <v>400</v>
      </c>
    </row>
    <row r="82" spans="1:7" ht="15.95" customHeight="1" x14ac:dyDescent="0.2">
      <c r="A82" s="71"/>
      <c r="B82" s="40" t="s">
        <v>73</v>
      </c>
      <c r="C82" s="19"/>
      <c r="D82" s="19"/>
      <c r="E82" s="39"/>
      <c r="F82" s="38">
        <v>1000</v>
      </c>
      <c r="G82" s="38"/>
    </row>
    <row r="83" spans="1:7" ht="15.95" customHeight="1" x14ac:dyDescent="0.2">
      <c r="A83" s="54"/>
      <c r="B83" s="32" t="s">
        <v>58</v>
      </c>
      <c r="C83" s="25"/>
      <c r="D83" s="25"/>
      <c r="E83" s="36"/>
      <c r="F83" s="95">
        <v>10500</v>
      </c>
      <c r="G83" s="95"/>
    </row>
    <row r="84" spans="1:7" ht="15.95" customHeight="1" x14ac:dyDescent="0.2">
      <c r="A84" s="54"/>
      <c r="B84" s="24" t="s">
        <v>22</v>
      </c>
      <c r="C84" s="25"/>
      <c r="D84" s="25"/>
      <c r="E84" s="36"/>
      <c r="F84" s="95">
        <f>SUM(F85:F93)</f>
        <v>10392</v>
      </c>
      <c r="G84" s="95">
        <f>SUM(G85:G93)</f>
        <v>1000</v>
      </c>
    </row>
    <row r="85" spans="1:7" ht="15.95" customHeight="1" x14ac:dyDescent="0.2">
      <c r="A85" s="71"/>
      <c r="B85" s="45" t="s">
        <v>49</v>
      </c>
      <c r="C85" s="3"/>
      <c r="D85" s="3"/>
      <c r="E85" s="53"/>
      <c r="F85" s="46">
        <v>2450</v>
      </c>
      <c r="G85" s="46"/>
    </row>
    <row r="86" spans="1:7" ht="15.95" customHeight="1" x14ac:dyDescent="0.2">
      <c r="A86" s="71"/>
      <c r="B86" s="28" t="s">
        <v>45</v>
      </c>
      <c r="C86" s="19"/>
      <c r="D86" s="19"/>
      <c r="E86" s="39"/>
      <c r="F86" s="38"/>
      <c r="G86" s="38"/>
    </row>
    <row r="87" spans="1:7" ht="15.95" customHeight="1" x14ac:dyDescent="0.2">
      <c r="A87" s="71"/>
      <c r="B87" s="28" t="s">
        <v>92</v>
      </c>
      <c r="C87" s="19"/>
      <c r="D87" s="19"/>
      <c r="E87" s="39"/>
      <c r="F87" s="38">
        <v>2050</v>
      </c>
      <c r="G87" s="38"/>
    </row>
    <row r="88" spans="1:7" ht="15.95" customHeight="1" x14ac:dyDescent="0.2">
      <c r="A88" s="71"/>
      <c r="B88" s="28" t="s">
        <v>85</v>
      </c>
      <c r="C88" s="19"/>
      <c r="D88" s="19"/>
      <c r="E88" s="39"/>
      <c r="F88" s="38">
        <v>2300</v>
      </c>
      <c r="G88" s="38"/>
    </row>
    <row r="89" spans="1:7" ht="15.95" customHeight="1" x14ac:dyDescent="0.2">
      <c r="A89" s="71"/>
      <c r="B89" s="28" t="s">
        <v>74</v>
      </c>
      <c r="C89" s="19"/>
      <c r="D89" s="19"/>
      <c r="E89" s="39"/>
      <c r="F89" s="38"/>
      <c r="G89" s="38"/>
    </row>
    <row r="90" spans="1:7" ht="15.95" customHeight="1" x14ac:dyDescent="0.2">
      <c r="A90" s="71"/>
      <c r="B90" s="28" t="s">
        <v>90</v>
      </c>
      <c r="C90" s="19"/>
      <c r="D90" s="19"/>
      <c r="E90" s="39"/>
      <c r="F90" s="38">
        <v>750</v>
      </c>
      <c r="G90" s="38"/>
    </row>
    <row r="91" spans="1:7" ht="15.95" customHeight="1" x14ac:dyDescent="0.2">
      <c r="A91" s="71"/>
      <c r="B91" s="28" t="s">
        <v>54</v>
      </c>
      <c r="C91" s="19"/>
      <c r="D91" s="19"/>
      <c r="E91" s="39"/>
      <c r="F91" s="38">
        <v>700</v>
      </c>
      <c r="G91" s="38"/>
    </row>
    <row r="92" spans="1:7" ht="15.95" customHeight="1" x14ac:dyDescent="0.2">
      <c r="A92" s="71"/>
      <c r="B92" s="28" t="s">
        <v>102</v>
      </c>
      <c r="C92" s="19"/>
      <c r="D92" s="19"/>
      <c r="E92" s="39"/>
      <c r="F92" s="38">
        <f>4000-1858</f>
        <v>2142</v>
      </c>
      <c r="G92" s="38"/>
    </row>
    <row r="93" spans="1:7" ht="15.95" customHeight="1" x14ac:dyDescent="0.2">
      <c r="A93" s="71"/>
      <c r="B93" s="28" t="s">
        <v>103</v>
      </c>
      <c r="C93" s="19"/>
      <c r="D93" s="19"/>
      <c r="E93" s="39"/>
      <c r="F93" s="38"/>
      <c r="G93" s="38">
        <v>1000</v>
      </c>
    </row>
    <row r="94" spans="1:7" ht="15.95" customHeight="1" x14ac:dyDescent="0.2">
      <c r="A94" s="54"/>
      <c r="B94" s="25" t="s">
        <v>57</v>
      </c>
      <c r="C94" s="25"/>
      <c r="D94" s="25"/>
      <c r="E94" s="36"/>
      <c r="F94" s="95">
        <v>359</v>
      </c>
      <c r="G94" s="95"/>
    </row>
    <row r="95" spans="1:7" ht="15.95" customHeight="1" x14ac:dyDescent="0.2">
      <c r="A95" s="12"/>
      <c r="B95" s="20" t="s">
        <v>87</v>
      </c>
      <c r="C95" s="21"/>
      <c r="D95" s="21"/>
      <c r="E95" s="44"/>
      <c r="F95" s="96">
        <f>F96+F97+F98</f>
        <v>14500</v>
      </c>
      <c r="G95" s="96">
        <v>2100</v>
      </c>
    </row>
    <row r="96" spans="1:7" ht="15.95" customHeight="1" x14ac:dyDescent="0.2">
      <c r="A96" s="70"/>
      <c r="B96" s="2" t="s">
        <v>88</v>
      </c>
      <c r="C96" s="3"/>
      <c r="D96" s="3"/>
      <c r="E96" s="53"/>
      <c r="F96" s="46">
        <v>14500</v>
      </c>
      <c r="G96" s="46"/>
    </row>
    <row r="97" spans="1:7" ht="15.95" customHeight="1" x14ac:dyDescent="0.2">
      <c r="A97" s="71"/>
      <c r="B97" s="40" t="s">
        <v>89</v>
      </c>
      <c r="C97" s="19"/>
      <c r="D97" s="19"/>
      <c r="E97" s="39"/>
      <c r="F97" s="38"/>
      <c r="G97" s="38">
        <v>600</v>
      </c>
    </row>
    <row r="98" spans="1:7" ht="15.95" customHeight="1" x14ac:dyDescent="0.2">
      <c r="A98" s="12"/>
      <c r="B98" s="41" t="s">
        <v>50</v>
      </c>
      <c r="C98" s="21"/>
      <c r="D98" s="21"/>
      <c r="E98" s="76"/>
      <c r="F98" s="42"/>
      <c r="G98" s="42">
        <v>1500</v>
      </c>
    </row>
    <row r="99" spans="1:7" ht="15.95" customHeight="1" x14ac:dyDescent="0.2">
      <c r="A99" s="54"/>
      <c r="B99" s="24" t="s">
        <v>24</v>
      </c>
      <c r="C99" s="25"/>
      <c r="D99" s="25"/>
      <c r="E99" s="47"/>
      <c r="F99" s="97">
        <v>1000</v>
      </c>
      <c r="G99" s="97"/>
    </row>
    <row r="100" spans="1:7" ht="15.95" customHeight="1" x14ac:dyDescent="0.2">
      <c r="A100" s="70"/>
      <c r="B100" s="48" t="s">
        <v>41</v>
      </c>
      <c r="C100" s="3"/>
      <c r="D100" s="3"/>
      <c r="E100" s="77"/>
      <c r="F100" s="98">
        <v>500</v>
      </c>
      <c r="G100" s="98"/>
    </row>
    <row r="101" spans="1:7" ht="15.95" customHeight="1" x14ac:dyDescent="0.2">
      <c r="A101" s="71"/>
      <c r="B101" s="43" t="s">
        <v>75</v>
      </c>
      <c r="C101" s="19"/>
      <c r="D101" s="19"/>
      <c r="E101" s="78"/>
      <c r="F101" s="99">
        <v>500</v>
      </c>
      <c r="G101" s="99"/>
    </row>
    <row r="102" spans="1:7" ht="15.95" customHeight="1" x14ac:dyDescent="0.2">
      <c r="A102" s="70"/>
      <c r="B102" s="45" t="s">
        <v>32</v>
      </c>
      <c r="C102" s="3"/>
      <c r="D102" s="3"/>
      <c r="E102" s="49"/>
      <c r="F102" s="100">
        <v>1500</v>
      </c>
      <c r="G102" s="100"/>
    </row>
    <row r="103" spans="1:7" ht="15.95" customHeight="1" x14ac:dyDescent="0.2">
      <c r="A103" s="70"/>
      <c r="B103" s="45" t="s">
        <v>42</v>
      </c>
      <c r="C103" s="3"/>
      <c r="D103" s="3"/>
      <c r="E103" s="77"/>
      <c r="F103" s="98">
        <v>1100</v>
      </c>
      <c r="G103" s="98"/>
    </row>
    <row r="104" spans="1:7" ht="15.95" customHeight="1" thickBot="1" x14ac:dyDescent="0.25">
      <c r="A104" s="12"/>
      <c r="B104" s="20" t="s">
        <v>76</v>
      </c>
      <c r="C104" s="21"/>
      <c r="D104" s="21"/>
      <c r="E104" s="101"/>
      <c r="F104" s="99">
        <v>400</v>
      </c>
      <c r="G104" s="99"/>
    </row>
    <row r="105" spans="1:7" ht="15.95" customHeight="1" thickBot="1" x14ac:dyDescent="0.25">
      <c r="A105" s="105"/>
      <c r="B105" s="106" t="s">
        <v>16</v>
      </c>
      <c r="C105" s="89"/>
      <c r="D105" s="89"/>
      <c r="E105" s="115"/>
      <c r="F105" s="116">
        <f>F69+F70+F71+F74+F75+F83+F84+F94+F95+F99+F102</f>
        <v>363163</v>
      </c>
      <c r="G105" s="109">
        <f>G75+G95+G84</f>
        <v>3500</v>
      </c>
    </row>
    <row r="106" spans="1:7" ht="15.95" customHeight="1" thickBot="1" x14ac:dyDescent="0.25">
      <c r="A106" s="117"/>
      <c r="B106" s="106" t="s">
        <v>71</v>
      </c>
      <c r="C106" s="89"/>
      <c r="D106" s="89"/>
      <c r="E106" s="115"/>
      <c r="F106" s="116">
        <f>F66-F105</f>
        <v>0</v>
      </c>
      <c r="G106" s="109">
        <f>G66-G105</f>
        <v>0</v>
      </c>
    </row>
    <row r="107" spans="1:7" ht="15.95" customHeight="1" x14ac:dyDescent="0.2">
      <c r="A107" s="19"/>
      <c r="B107" s="59"/>
      <c r="C107" s="59"/>
      <c r="D107" s="59"/>
      <c r="E107" s="93"/>
      <c r="F107" s="93"/>
      <c r="G107" s="93"/>
    </row>
    <row r="108" spans="1:7" x14ac:dyDescent="0.2">
      <c r="B108" s="51" t="s">
        <v>95</v>
      </c>
      <c r="C108" s="51"/>
    </row>
  </sheetData>
  <mergeCells count="7">
    <mergeCell ref="A3:G3"/>
    <mergeCell ref="E11:E13"/>
    <mergeCell ref="F11:F13"/>
    <mergeCell ref="G11:G13"/>
    <mergeCell ref="A11:A13"/>
    <mergeCell ref="B11:D13"/>
    <mergeCell ref="A4:G4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Arkusz(1)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tmakula</cp:lastModifiedBy>
  <cp:lastPrinted>2019-03-15T12:22:40Z</cp:lastPrinted>
  <dcterms:created xsi:type="dcterms:W3CDTF">2009-03-04T08:24:19Z</dcterms:created>
  <dcterms:modified xsi:type="dcterms:W3CDTF">2019-04-08T11:55:18Z</dcterms:modified>
</cp:coreProperties>
</file>