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ktualizacja BIP\budżet\2017\"/>
    </mc:Choice>
  </mc:AlternateContent>
  <bookViews>
    <workbookView xWindow="480" yWindow="105" windowWidth="11340" windowHeight="8835" firstSheet="4" activeTab="4"/>
  </bookViews>
  <sheets>
    <sheet name="Arkusz1    (1)" sheetId="21" r:id="rId1"/>
    <sheet name="Arkusz1    (2)" sheetId="22" r:id="rId2"/>
    <sheet name="Arkusz1    (3)" sheetId="23" r:id="rId3"/>
    <sheet name="Arkusz1    (4)" sheetId="24" r:id="rId4"/>
    <sheet name="Arkusz(1)" sheetId="42" r:id="rId5"/>
  </sheets>
  <calcPr calcId="152511"/>
</workbook>
</file>

<file path=xl/calcChain.xml><?xml version="1.0" encoding="utf-8"?>
<calcChain xmlns="http://schemas.openxmlformats.org/spreadsheetml/2006/main">
  <c r="G111" i="42" l="1"/>
  <c r="F111" i="42"/>
  <c r="F107" i="42"/>
  <c r="F104" i="42"/>
  <c r="F100" i="42"/>
  <c r="F88" i="42"/>
  <c r="F83" i="42"/>
  <c r="F75" i="42"/>
  <c r="F71" i="42"/>
  <c r="F110" i="42" s="1"/>
  <c r="F66" i="42"/>
  <c r="G100" i="42"/>
  <c r="G110" i="42" s="1"/>
  <c r="G83" i="42"/>
  <c r="G75" i="42"/>
  <c r="G66" i="42"/>
  <c r="E48" i="42" l="1"/>
  <c r="E26" i="42"/>
  <c r="F48" i="42" l="1"/>
  <c r="F26" i="42"/>
  <c r="E49" i="42" l="1"/>
  <c r="F49" i="42"/>
  <c r="G95" i="24" l="1"/>
  <c r="G91" i="24"/>
  <c r="G88" i="24"/>
  <c r="G84" i="24"/>
  <c r="G74" i="24"/>
  <c r="G98" i="24" s="1"/>
  <c r="G65" i="24"/>
  <c r="G61" i="24"/>
  <c r="F43" i="24"/>
  <c r="E43" i="24"/>
  <c r="F25" i="24"/>
  <c r="E25" i="24"/>
  <c r="E44" i="24" s="1"/>
  <c r="G63" i="23"/>
  <c r="G92" i="23"/>
  <c r="G88" i="23"/>
  <c r="G85" i="23"/>
  <c r="G81" i="23"/>
  <c r="G72" i="23"/>
  <c r="G59" i="23"/>
  <c r="F42" i="23"/>
  <c r="E42" i="23"/>
  <c r="F24" i="23"/>
  <c r="F43" i="23" s="1"/>
  <c r="E24" i="23"/>
  <c r="E43" i="23" s="1"/>
  <c r="G94" i="22"/>
  <c r="F44" i="24" l="1"/>
  <c r="G99" i="24"/>
  <c r="G95" i="23"/>
  <c r="G96" i="23" s="1"/>
  <c r="E42" i="22"/>
  <c r="E24" i="22"/>
  <c r="E43" i="22" l="1"/>
  <c r="G91" i="22"/>
  <c r="G87" i="22"/>
  <c r="G84" i="22"/>
  <c r="G80" i="22"/>
  <c r="G71" i="22"/>
  <c r="G63" i="22"/>
  <c r="G59" i="22"/>
  <c r="F42" i="22"/>
  <c r="F24" i="22"/>
  <c r="F43" i="22" l="1"/>
  <c r="G95" i="22"/>
  <c r="G94" i="21"/>
  <c r="G90" i="21"/>
  <c r="G87" i="21"/>
  <c r="G83" i="21"/>
  <c r="G74" i="21"/>
  <c r="G67" i="21"/>
  <c r="G63" i="21"/>
  <c r="F53" i="21"/>
  <c r="E53" i="21"/>
  <c r="F32" i="21"/>
  <c r="E32" i="21"/>
  <c r="G97" i="21" l="1"/>
  <c r="G98" i="21" s="1"/>
  <c r="E54" i="21"/>
  <c r="F54" i="21"/>
</calcChain>
</file>

<file path=xl/sharedStrings.xml><?xml version="1.0" encoding="utf-8"?>
<sst xmlns="http://schemas.openxmlformats.org/spreadsheetml/2006/main" count="525" uniqueCount="172">
  <si>
    <t>Rozdział 92116</t>
  </si>
  <si>
    <t>41-260 Sławków</t>
  </si>
  <si>
    <t xml:space="preserve">          Nazwa</t>
  </si>
  <si>
    <t xml:space="preserve">     A</t>
  </si>
  <si>
    <t>ETATY</t>
  </si>
  <si>
    <r>
      <t xml:space="preserve">  </t>
    </r>
    <r>
      <rPr>
        <b/>
        <sz val="10"/>
        <rFont val="Arial"/>
        <family val="2"/>
        <charset val="238"/>
      </rPr>
      <t xml:space="preserve">   B</t>
    </r>
  </si>
  <si>
    <t>PRZYCHODY</t>
  </si>
  <si>
    <t xml:space="preserve">  Dochody własne</t>
  </si>
  <si>
    <t xml:space="preserve">  Dotacja z Budżetu Miasta</t>
  </si>
  <si>
    <t>Przychody  ogółem:</t>
  </si>
  <si>
    <t xml:space="preserve">     C</t>
  </si>
  <si>
    <t>KOSZTY</t>
  </si>
  <si>
    <t xml:space="preserve">  Wynagrodzenia z tytułu umów</t>
  </si>
  <si>
    <t xml:space="preserve">  o dzieło i umów zleceń</t>
  </si>
  <si>
    <t xml:space="preserve">  Usługi obce</t>
  </si>
  <si>
    <t xml:space="preserve">  Pomoce dydaktyczne i naukowe</t>
  </si>
  <si>
    <t xml:space="preserve">  Szkolenia pracownicze, ekwiwalenty i </t>
  </si>
  <si>
    <t xml:space="preserve">  Składki ZUS </t>
  </si>
  <si>
    <t xml:space="preserve">  Świadczenia urlopowe</t>
  </si>
  <si>
    <t xml:space="preserve">  koszty</t>
  </si>
  <si>
    <t>Koszty ogółem:</t>
  </si>
  <si>
    <t xml:space="preserve">  Stan funduszu na koniec roku</t>
  </si>
  <si>
    <t xml:space="preserve">                               </t>
  </si>
  <si>
    <t xml:space="preserve">   Dochody własne</t>
  </si>
  <si>
    <t xml:space="preserve">   Dotacja z Budżetu Miasta</t>
  </si>
  <si>
    <t>Przychody ogółem:</t>
  </si>
  <si>
    <t xml:space="preserve">   Wynagrodzenia z tytułu umów o dzieło i umów zleceń</t>
  </si>
  <si>
    <t xml:space="preserve">   Usługi obce:</t>
  </si>
  <si>
    <t xml:space="preserve">   Pomoce dydaktyczne i naukowe:</t>
  </si>
  <si>
    <t xml:space="preserve">   Składki ZUS :</t>
  </si>
  <si>
    <t xml:space="preserve">   Szkolenia, ekwiwalenty i badania okresowe pracowników</t>
  </si>
  <si>
    <t xml:space="preserve">   Świadczenia urlopowe dla pracowników</t>
  </si>
  <si>
    <t xml:space="preserve">Plan </t>
  </si>
  <si>
    <t xml:space="preserve">   Wynagrodzenia osobowe (wg tabeli kalkulacyjnej)</t>
  </si>
  <si>
    <t xml:space="preserve">  badania okresowe</t>
  </si>
  <si>
    <t xml:space="preserve">  Materiały i przedmioty nietrwałe</t>
  </si>
  <si>
    <t xml:space="preserve">  Krajowe podróże służbowe i pozostałe</t>
  </si>
  <si>
    <t xml:space="preserve">  Wynagrodzenia osobowe</t>
  </si>
  <si>
    <t xml:space="preserve">   Materiały i przedmioty nietrwałe w użytkowaniu:</t>
  </si>
  <si>
    <t xml:space="preserve">   Krajowe podróże służbowe i pozostałe koszty</t>
  </si>
  <si>
    <t>Wskaźnik</t>
  </si>
  <si>
    <t>Poz.</t>
  </si>
  <si>
    <t xml:space="preserve"> PRZYCHODY:</t>
  </si>
  <si>
    <t>I.</t>
  </si>
  <si>
    <t>KOSZTY:</t>
  </si>
  <si>
    <t>II.</t>
  </si>
  <si>
    <t>Uzasadnienie przychodów - kosztów</t>
  </si>
  <si>
    <t>III.</t>
  </si>
  <si>
    <t xml:space="preserve">              - fundusz pracy 2,45%</t>
  </si>
  <si>
    <t xml:space="preserve">   w tym:- szkolenia pracowników</t>
  </si>
  <si>
    <t xml:space="preserve">   w tym:- krajowe podróże służbowe</t>
  </si>
  <si>
    <t xml:space="preserve">              - środki czystości</t>
  </si>
  <si>
    <t xml:space="preserve">              - prenumerata czasopism</t>
  </si>
  <si>
    <t xml:space="preserve">                komputerowego</t>
  </si>
  <si>
    <t xml:space="preserve">             - obowiązujące przeglądy, opłaty za konserwację </t>
  </si>
  <si>
    <t xml:space="preserve">             - serwisowanie i czynsz dzierżawy kotła gazowego</t>
  </si>
  <si>
    <t>(4:3)</t>
  </si>
  <si>
    <t xml:space="preserve">                                 </t>
  </si>
  <si>
    <t>ul. gen. W. Sikorskiego 4</t>
  </si>
  <si>
    <t xml:space="preserve">  rzeczowe</t>
  </si>
  <si>
    <t xml:space="preserve">  Energia (c.o., woda)</t>
  </si>
  <si>
    <t xml:space="preserve">              - ekwiwalenty i badania okresowe pracowników </t>
  </si>
  <si>
    <t xml:space="preserve">              - ubezpieczenie mienia</t>
  </si>
  <si>
    <r>
      <t xml:space="preserve">   w tym: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konserwacja sprzętu, naprawy bieżące, opłaty serwisu  </t>
    </r>
  </si>
  <si>
    <r>
      <t xml:space="preserve">   w tym</t>
    </r>
    <r>
      <rPr>
        <b/>
        <sz val="10"/>
        <rFont val="Arial"/>
        <family val="2"/>
        <charset val="238"/>
      </rPr>
      <t>:-</t>
    </r>
    <r>
      <rPr>
        <sz val="10"/>
        <rFont val="Arial"/>
        <family val="2"/>
        <charset val="238"/>
      </rPr>
      <t xml:space="preserve"> zakup z dotacji budżetu Miasta</t>
    </r>
  </si>
  <si>
    <t xml:space="preserve">               księgozbioru, oprawy introligatorkie i inne/</t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</si>
  <si>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zakup z dochodów własnych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</si>
  <si>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dary książek</t>
    </r>
  </si>
  <si>
    <t xml:space="preserve">              - materiały eksploatacyjne i akcesoria do kserokopiarki i komputerów </t>
  </si>
  <si>
    <t xml:space="preserve">   Pozostałe przychody - dary rzeczowe (książki)</t>
  </si>
  <si>
    <t>2014 r.</t>
  </si>
  <si>
    <t xml:space="preserve">  Dotacja od Fundacji Orange</t>
  </si>
  <si>
    <t xml:space="preserve">              - pozostałe przedmioty nietrwałe</t>
  </si>
  <si>
    <t>Dział 921 woj. śląskie - Sławków</t>
  </si>
  <si>
    <t xml:space="preserve">  Pozostałe przychody - dary </t>
  </si>
  <si>
    <t xml:space="preserve">             - przedłużenie ważności programu antywirusowego</t>
  </si>
  <si>
    <t xml:space="preserve">  Umorzenie pozostałych środków trwałych</t>
  </si>
  <si>
    <t>Sporządził: Teodozja Makuła</t>
  </si>
  <si>
    <t xml:space="preserve">  Dotacja od Stowarzyszenia Akad.Rozw.Fil</t>
  </si>
  <si>
    <t xml:space="preserve">  w Polsce PRB "A.B."umowa nr 70-AB/2014</t>
  </si>
  <si>
    <t xml:space="preserve">  Program Rozwoju Bibliotek" Aktyw. Bibliot."</t>
  </si>
  <si>
    <t xml:space="preserve">  Program Rozwoju Bibliotek  "FOB"</t>
  </si>
  <si>
    <t xml:space="preserve">   w tym:-  materiały biurowe</t>
  </si>
  <si>
    <t xml:space="preserve">  Dotacja od Fundacji Rozwoju Społ. Inf.</t>
  </si>
  <si>
    <t xml:space="preserve">  PRB umowa nr OFB/2014/2401081</t>
  </si>
  <si>
    <t xml:space="preserve">  Podaki i opłaty</t>
  </si>
  <si>
    <t xml:space="preserve">   Podatki i opłaty</t>
  </si>
  <si>
    <t xml:space="preserve">Przewidywane  </t>
  </si>
  <si>
    <t>wykonanie</t>
  </si>
  <si>
    <t>na</t>
  </si>
  <si>
    <t>2015 r.</t>
  </si>
  <si>
    <t xml:space="preserve">  Stan środków na początek roku</t>
  </si>
  <si>
    <t xml:space="preserve">   w tym:- składki emerytalno-rentowe18,19% </t>
  </si>
  <si>
    <t xml:space="preserve">   Energia, w tym: co, woda</t>
  </si>
  <si>
    <t>Nazwa i adres jednostki: Miejska Biblioteka Publiczna</t>
  </si>
  <si>
    <t xml:space="preserve">             - opłaty pocztowe, internetowe, telekomunikacyjne, RTV</t>
  </si>
  <si>
    <t xml:space="preserve">  Dotacja Biblioteki Narodowej</t>
  </si>
  <si>
    <t xml:space="preserve">  Dotacja od Funadacji Rozwoju </t>
  </si>
  <si>
    <t xml:space="preserve">  Społeczeństwa Infomacyjnego</t>
  </si>
  <si>
    <t xml:space="preserve">  Program Rowoju Bibliotek "I.A.R"</t>
  </si>
  <si>
    <t xml:space="preserve">                                           NA ROK 2015</t>
  </si>
  <si>
    <t xml:space="preserve">  Sławków, 31.12.2014 r.</t>
  </si>
  <si>
    <t xml:space="preserve"> PLAN FINANSOWY  INSTYTUCJI  KULTURY</t>
  </si>
  <si>
    <t>na 01.01.</t>
  </si>
  <si>
    <t>po zmianach</t>
  </si>
  <si>
    <t>na 2015 r.</t>
  </si>
  <si>
    <t xml:space="preserve"> PLAN FINANSOWY PO ZMIANACH  INSTYTUCJI  KULTURY</t>
  </si>
  <si>
    <t xml:space="preserve">              - pozostałe przedmioty nietrwałe w tym dary rzeczowe 533,-)</t>
  </si>
  <si>
    <t xml:space="preserve">  Sławków, 02.03.2015 r.</t>
  </si>
  <si>
    <t xml:space="preserve">   Umorzenie pozostałych środków trwałych (dary rzeczowe 5780,-)</t>
  </si>
  <si>
    <t xml:space="preserve">  Sławków, 11.03.2015 r.</t>
  </si>
  <si>
    <t xml:space="preserve">   Noc z Andersenem ( w tym dochody własne 400,-)</t>
  </si>
  <si>
    <t xml:space="preserve">  Sławków, 10.06.2015 r.</t>
  </si>
  <si>
    <t xml:space="preserve">             - opłaty pocztowe, internetowe, telekomunikacyjne, RTV ( w tym</t>
  </si>
  <si>
    <t xml:space="preserve">               od Fundacji Orange 340,-)</t>
  </si>
  <si>
    <t xml:space="preserve">   Dotacja od Fundacji Orange</t>
  </si>
  <si>
    <t xml:space="preserve">  Dotacja z Biblioteki Narodowej</t>
  </si>
  <si>
    <t>Wynik finansowy</t>
  </si>
  <si>
    <t>IV.</t>
  </si>
  <si>
    <t>V.</t>
  </si>
  <si>
    <t>Uwagi</t>
  </si>
  <si>
    <t>Stan należności</t>
  </si>
  <si>
    <t>Stan zobowiązań</t>
  </si>
  <si>
    <t>Dane informacyjne</t>
  </si>
  <si>
    <t>Koniec roku</t>
  </si>
  <si>
    <t xml:space="preserve">Stan środków pieniężnych w kasie i na r-ku </t>
  </si>
  <si>
    <t>bankowym</t>
  </si>
  <si>
    <t>Wynik finansowy na koniec roku</t>
  </si>
  <si>
    <t xml:space="preserve">              - Noc z Andersenem </t>
  </si>
  <si>
    <t xml:space="preserve">              - pozostałe przedmioty nietrwałe </t>
  </si>
  <si>
    <t xml:space="preserve">               księgozbioru, oprawy introligatorskie i inne</t>
  </si>
  <si>
    <t xml:space="preserve">   w tym:- składki emerytalno-rentowe 18,06% </t>
  </si>
  <si>
    <t xml:space="preserve">             - ekwiwalenty i badania okresowe pracowników </t>
  </si>
  <si>
    <t xml:space="preserve">             - ubezpieczenie mienia</t>
  </si>
  <si>
    <t xml:space="preserve">                 i komputerów</t>
  </si>
  <si>
    <t xml:space="preserve">              - materiały eksploatacyjne i akcesoria do kserokopiarki  </t>
  </si>
  <si>
    <t>w tym :</t>
  </si>
  <si>
    <t xml:space="preserve"> dotacja U.M.</t>
  </si>
  <si>
    <t>w tym finansowane z:</t>
  </si>
  <si>
    <t>dotacji U.M.</t>
  </si>
  <si>
    <t>pozostałe śr.</t>
  </si>
  <si>
    <t>pozostłych śr.</t>
  </si>
  <si>
    <t xml:space="preserve">             - obowiązujące przeglądy, opłaty usług za konserwację </t>
  </si>
  <si>
    <t xml:space="preserve">                zewnętrznych</t>
  </si>
  <si>
    <t xml:space="preserve">             -  usługi remontowe, położenie płytek na schodach   </t>
  </si>
  <si>
    <t xml:space="preserve">  Dotacja od Fundacji Rozwoju Społ.Inf.</t>
  </si>
  <si>
    <t xml:space="preserve">  Koszty realizacji Projektu "O finansach w </t>
  </si>
  <si>
    <t xml:space="preserve">  bibliotece IV edyc"um nr OFB4/2015/2401081</t>
  </si>
  <si>
    <t xml:space="preserve">   Dotacja od Fundacji Rozwoju Społ.Inf.</t>
  </si>
  <si>
    <t xml:space="preserve">Przewidywane </t>
  </si>
  <si>
    <t>wykonanie na</t>
  </si>
  <si>
    <t>31,12.2016 r.</t>
  </si>
  <si>
    <t>Plan</t>
  </si>
  <si>
    <t xml:space="preserve">             </t>
  </si>
  <si>
    <t xml:space="preserve">  Zbiory biblioteczne</t>
  </si>
  <si>
    <t xml:space="preserve">   Zbiory biblioteczne:</t>
  </si>
  <si>
    <r>
      <t xml:space="preserve">   w tym</t>
    </r>
    <r>
      <rPr>
        <b/>
        <sz val="10"/>
        <rFont val="Arial"/>
        <family val="2"/>
        <charset val="238"/>
      </rPr>
      <t>:-</t>
    </r>
    <r>
      <rPr>
        <sz val="10"/>
        <rFont val="Arial"/>
        <family val="2"/>
        <charset val="238"/>
      </rPr>
      <t xml:space="preserve"> zakup książek z dotacji budżetu Miasta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</si>
  <si>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zakup książek z dochodów własnych</t>
    </r>
  </si>
  <si>
    <t xml:space="preserve">             - aktualizacja programu księgowego</t>
  </si>
  <si>
    <t xml:space="preserve">              - UPS power walker VI 1500RT LCD</t>
  </si>
  <si>
    <t xml:space="preserve">              - Szafa rackowa getfort 19 cali 27U 600x100 stojąca</t>
  </si>
  <si>
    <t xml:space="preserve">              - zakup komputera</t>
  </si>
  <si>
    <t xml:space="preserve">  Energia </t>
  </si>
  <si>
    <t xml:space="preserve">             - opłaty pocztowe, abonamentowe, telekomunikacyjne </t>
  </si>
  <si>
    <t xml:space="preserve">  Podatki i opłaty</t>
  </si>
  <si>
    <t xml:space="preserve">  Umorzenie Srodków trwałych</t>
  </si>
  <si>
    <t xml:space="preserve">  Dotacja celowa</t>
  </si>
  <si>
    <t xml:space="preserve">  Koszty dotacji celowej</t>
  </si>
  <si>
    <t>2017 r.</t>
  </si>
  <si>
    <t xml:space="preserve">                                                      NA ROK 2017</t>
  </si>
  <si>
    <t xml:space="preserve">                               PLAN FINANSOWY INSTYTUCJI KULTURY </t>
  </si>
  <si>
    <t xml:space="preserve">                      Sławków, 30.12.2016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</si>
</sst>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4" fillId="0" borderId="23" xfId="0" applyFont="1" applyBorder="1"/>
    <xf numFmtId="0" fontId="4" fillId="0" borderId="20" xfId="0" applyFont="1" applyBorder="1"/>
    <xf numFmtId="0" fontId="3" fillId="0" borderId="0" xfId="0" applyFont="1"/>
    <xf numFmtId="0" fontId="4" fillId="0" borderId="0" xfId="0" applyFont="1"/>
    <xf numFmtId="0" fontId="5" fillId="0" borderId="17" xfId="0" applyFont="1" applyBorder="1"/>
    <xf numFmtId="0" fontId="5" fillId="0" borderId="15" xfId="0" applyFont="1" applyBorder="1"/>
    <xf numFmtId="4" fontId="5" fillId="0" borderId="15" xfId="0" applyNumberFormat="1" applyFont="1" applyBorder="1"/>
    <xf numFmtId="4" fontId="5" fillId="0" borderId="18" xfId="0" applyNumberFormat="1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2" xfId="0" applyFont="1" applyBorder="1"/>
    <xf numFmtId="0" fontId="3" fillId="0" borderId="1" xfId="0" applyFont="1" applyBorder="1"/>
    <xf numFmtId="0" fontId="3" fillId="0" borderId="4" xfId="0" applyFont="1" applyBorder="1"/>
    <xf numFmtId="0" fontId="2" fillId="0" borderId="11" xfId="0" applyFont="1" applyBorder="1"/>
    <xf numFmtId="0" fontId="0" fillId="0" borderId="14" xfId="0" applyBorder="1"/>
    <xf numFmtId="20" fontId="0" fillId="0" borderId="5" xfId="0" applyNumberFormat="1" applyBorder="1"/>
    <xf numFmtId="3" fontId="5" fillId="0" borderId="18" xfId="0" applyNumberFormat="1" applyFont="1" applyBorder="1"/>
    <xf numFmtId="0" fontId="5" fillId="0" borderId="25" xfId="0" applyFont="1" applyBorder="1"/>
    <xf numFmtId="0" fontId="1" fillId="0" borderId="6" xfId="0" applyFont="1" applyBorder="1"/>
    <xf numFmtId="0" fontId="2" fillId="0" borderId="3" xfId="0" applyFont="1" applyBorder="1"/>
    <xf numFmtId="3" fontId="6" fillId="0" borderId="19" xfId="0" applyNumberFormat="1" applyFont="1" applyBorder="1"/>
    <xf numFmtId="3" fontId="5" fillId="0" borderId="20" xfId="0" applyNumberFormat="1" applyFont="1" applyBorder="1"/>
    <xf numFmtId="3" fontId="6" fillId="0" borderId="20" xfId="0" applyNumberFormat="1" applyFont="1" applyBorder="1"/>
    <xf numFmtId="0" fontId="6" fillId="0" borderId="23" xfId="0" applyFont="1" applyBorder="1"/>
    <xf numFmtId="0" fontId="6" fillId="0" borderId="20" xfId="0" applyFont="1" applyBorder="1"/>
    <xf numFmtId="3" fontId="5" fillId="0" borderId="26" xfId="0" applyNumberFormat="1" applyFont="1" applyBorder="1"/>
    <xf numFmtId="0" fontId="6" fillId="0" borderId="0" xfId="0" applyFont="1"/>
    <xf numFmtId="3" fontId="5" fillId="0" borderId="0" xfId="0" applyNumberFormat="1" applyFont="1" applyBorder="1"/>
    <xf numFmtId="0" fontId="6" fillId="0" borderId="0" xfId="0" applyFont="1" applyBorder="1"/>
    <xf numFmtId="0" fontId="2" fillId="0" borderId="0" xfId="0" applyFont="1" applyBorder="1"/>
    <xf numFmtId="3" fontId="5" fillId="0" borderId="19" xfId="0" applyNumberFormat="1" applyFont="1" applyBorder="1"/>
    <xf numFmtId="0" fontId="6" fillId="0" borderId="19" xfId="0" applyFont="1" applyBorder="1"/>
    <xf numFmtId="0" fontId="5" fillId="0" borderId="21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8" xfId="0" applyFont="1" applyBorder="1"/>
    <xf numFmtId="3" fontId="2" fillId="0" borderId="19" xfId="0" applyNumberFormat="1" applyFont="1" applyBorder="1"/>
    <xf numFmtId="0" fontId="2" fillId="0" borderId="6" xfId="0" applyFont="1" applyFill="1" applyBorder="1"/>
    <xf numFmtId="0" fontId="2" fillId="0" borderId="7" xfId="0" applyFont="1" applyBorder="1"/>
    <xf numFmtId="0" fontId="2" fillId="0" borderId="0" xfId="0" applyFont="1"/>
    <xf numFmtId="3" fontId="2" fillId="0" borderId="11" xfId="0" applyNumberFormat="1" applyFont="1" applyBorder="1"/>
    <xf numFmtId="0" fontId="2" fillId="0" borderId="8" xfId="0" applyFont="1" applyBorder="1"/>
    <xf numFmtId="0" fontId="2" fillId="0" borderId="16" xfId="0" applyFont="1" applyFill="1" applyBorder="1"/>
    <xf numFmtId="0" fontId="2" fillId="0" borderId="12" xfId="0" applyFont="1" applyBorder="1"/>
    <xf numFmtId="0" fontId="2" fillId="0" borderId="13" xfId="0" applyFont="1" applyBorder="1"/>
    <xf numFmtId="3" fontId="2" fillId="0" borderId="14" xfId="0" applyNumberFormat="1" applyFont="1" applyBorder="1"/>
    <xf numFmtId="0" fontId="2" fillId="0" borderId="4" xfId="0" applyFont="1" applyFill="1" applyBorder="1"/>
    <xf numFmtId="0" fontId="2" fillId="0" borderId="5" xfId="0" applyFont="1" applyBorder="1"/>
    <xf numFmtId="3" fontId="2" fillId="0" borderId="10" xfId="0" applyNumberFormat="1" applyFont="1" applyBorder="1"/>
    <xf numFmtId="0" fontId="5" fillId="0" borderId="14" xfId="0" applyFont="1" applyBorder="1"/>
    <xf numFmtId="0" fontId="6" fillId="0" borderId="22" xfId="0" applyFont="1" applyBorder="1"/>
    <xf numFmtId="0" fontId="5" fillId="0" borderId="20" xfId="0" applyFont="1" applyBorder="1"/>
    <xf numFmtId="0" fontId="6" fillId="0" borderId="14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1" xfId="0" applyFont="1" applyBorder="1"/>
    <xf numFmtId="0" fontId="5" fillId="0" borderId="21" xfId="0" applyFont="1" applyFill="1" applyBorder="1"/>
    <xf numFmtId="0" fontId="5" fillId="0" borderId="17" xfId="0" applyFont="1" applyFill="1" applyBorder="1"/>
    <xf numFmtId="0" fontId="2" fillId="0" borderId="16" xfId="0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3" fontId="2" fillId="0" borderId="13" xfId="0" applyNumberFormat="1" applyFont="1" applyBorder="1"/>
    <xf numFmtId="0" fontId="5" fillId="0" borderId="24" xfId="0" applyFont="1" applyBorder="1"/>
    <xf numFmtId="4" fontId="5" fillId="0" borderId="24" xfId="0" applyNumberFormat="1" applyFont="1" applyBorder="1"/>
    <xf numFmtId="4" fontId="5" fillId="0" borderId="26" xfId="0" applyNumberFormat="1" applyFont="1" applyBorder="1"/>
    <xf numFmtId="4" fontId="2" fillId="0" borderId="15" xfId="0" applyNumberFormat="1" applyFont="1" applyBorder="1"/>
    <xf numFmtId="4" fontId="2" fillId="0" borderId="18" xfId="0" applyNumberFormat="1" applyFont="1" applyBorder="1"/>
    <xf numFmtId="3" fontId="1" fillId="0" borderId="18" xfId="0" applyNumberFormat="1" applyFont="1" applyBorder="1"/>
    <xf numFmtId="3" fontId="1" fillId="0" borderId="13" xfId="0" applyNumberFormat="1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3" fontId="2" fillId="0" borderId="5" xfId="0" applyNumberFormat="1" applyFont="1" applyBorder="1"/>
    <xf numFmtId="0" fontId="2" fillId="0" borderId="4" xfId="0" applyFont="1" applyBorder="1"/>
    <xf numFmtId="0" fontId="2" fillId="0" borderId="6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0" xfId="0" applyFont="1" applyFill="1" applyBorder="1"/>
    <xf numFmtId="3" fontId="2" fillId="0" borderId="9" xfId="0" applyNumberFormat="1" applyFont="1" applyBorder="1"/>
    <xf numFmtId="3" fontId="1" fillId="0" borderId="8" xfId="0" applyNumberFormat="1" applyFont="1" applyBorder="1"/>
    <xf numFmtId="0" fontId="2" fillId="0" borderId="1" xfId="0" applyFont="1" applyFill="1" applyBorder="1"/>
    <xf numFmtId="4" fontId="2" fillId="0" borderId="2" xfId="0" applyNumberFormat="1" applyFont="1" applyBorder="1"/>
    <xf numFmtId="4" fontId="2" fillId="0" borderId="3" xfId="0" applyNumberFormat="1" applyFont="1" applyBorder="1"/>
    <xf numFmtId="3" fontId="1" fillId="0" borderId="3" xfId="0" applyNumberFormat="1" applyFont="1" applyBorder="1"/>
    <xf numFmtId="3" fontId="1" fillId="0" borderId="13" xfId="0" applyNumberFormat="1" applyFont="1" applyFill="1" applyBorder="1"/>
    <xf numFmtId="0" fontId="2" fillId="0" borderId="2" xfId="0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1" fillId="0" borderId="3" xfId="0" applyNumberFormat="1" applyFont="1" applyFill="1" applyBorder="1"/>
    <xf numFmtId="0" fontId="6" fillId="0" borderId="11" xfId="0" applyFont="1" applyBorder="1"/>
    <xf numFmtId="4" fontId="6" fillId="0" borderId="23" xfId="0" applyNumberFormat="1" applyFont="1" applyBorder="1"/>
    <xf numFmtId="4" fontId="6" fillId="0" borderId="18" xfId="0" applyNumberFormat="1" applyFont="1" applyBorder="1"/>
    <xf numFmtId="0" fontId="5" fillId="0" borderId="0" xfId="0" applyFont="1" applyBorder="1"/>
    <xf numFmtId="0" fontId="5" fillId="0" borderId="0" xfId="0" applyFont="1" applyFill="1" applyBorder="1"/>
    <xf numFmtId="0" fontId="7" fillId="0" borderId="0" xfId="0" applyFont="1"/>
    <xf numFmtId="4" fontId="5" fillId="0" borderId="22" xfId="0" applyNumberFormat="1" applyFont="1" applyBorder="1"/>
    <xf numFmtId="4" fontId="5" fillId="0" borderId="23" xfId="0" applyNumberFormat="1" applyFont="1" applyBorder="1"/>
    <xf numFmtId="3" fontId="5" fillId="0" borderId="23" xfId="0" applyNumberFormat="1" applyFont="1" applyBorder="1"/>
    <xf numFmtId="4" fontId="5" fillId="0" borderId="0" xfId="0" applyNumberFormat="1" applyFont="1" applyBorder="1"/>
    <xf numFmtId="4" fontId="2" fillId="0" borderId="9" xfId="0" applyNumberFormat="1" applyFont="1" applyBorder="1"/>
    <xf numFmtId="4" fontId="2" fillId="0" borderId="11" xfId="0" applyNumberFormat="1" applyFont="1" applyBorder="1"/>
    <xf numFmtId="3" fontId="2" fillId="0" borderId="3" xfId="0" applyNumberFormat="1" applyFont="1" applyBorder="1"/>
    <xf numFmtId="0" fontId="2" fillId="0" borderId="14" xfId="0" applyFont="1" applyBorder="1"/>
    <xf numFmtId="3" fontId="1" fillId="0" borderId="14" xfId="0" applyNumberFormat="1" applyFont="1" applyBorder="1"/>
    <xf numFmtId="0" fontId="2" fillId="0" borderId="14" xfId="0" applyFont="1" applyFill="1" applyBorder="1"/>
    <xf numFmtId="4" fontId="2" fillId="0" borderId="14" xfId="0" applyNumberFormat="1" applyFont="1" applyBorder="1"/>
    <xf numFmtId="4" fontId="2" fillId="0" borderId="23" xfId="0" applyNumberFormat="1" applyFont="1" applyBorder="1"/>
    <xf numFmtId="4" fontId="2" fillId="0" borderId="20" xfId="0" applyNumberFormat="1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0" xfId="0" applyFont="1" applyBorder="1"/>
    <xf numFmtId="0" fontId="5" fillId="0" borderId="7" xfId="0" applyFont="1" applyBorder="1"/>
    <xf numFmtId="0" fontId="6" fillId="0" borderId="8" xfId="0" applyFont="1" applyBorder="1"/>
    <xf numFmtId="0" fontId="5" fillId="0" borderId="8" xfId="0" applyFont="1" applyBorder="1"/>
    <xf numFmtId="0" fontId="1" fillId="0" borderId="2" xfId="0" applyFont="1" applyBorder="1"/>
    <xf numFmtId="0" fontId="6" fillId="0" borderId="13" xfId="0" applyFont="1" applyBorder="1"/>
    <xf numFmtId="4" fontId="0" fillId="0" borderId="0" xfId="0" applyNumberFormat="1"/>
    <xf numFmtId="0" fontId="1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" fillId="0" borderId="20" xfId="0" applyFont="1" applyBorder="1"/>
    <xf numFmtId="0" fontId="2" fillId="0" borderId="20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3" fontId="1" fillId="0" borderId="20" xfId="0" applyNumberFormat="1" applyFont="1" applyBorder="1"/>
    <xf numFmtId="3" fontId="2" fillId="0" borderId="20" xfId="0" applyNumberFormat="1" applyFont="1" applyBorder="1"/>
    <xf numFmtId="0" fontId="1" fillId="0" borderId="11" xfId="0" applyFont="1" applyBorder="1"/>
    <xf numFmtId="0" fontId="1" fillId="0" borderId="21" xfId="0" applyFont="1" applyFill="1" applyBorder="1"/>
    <xf numFmtId="4" fontId="1" fillId="0" borderId="23" xfId="0" applyNumberFormat="1" applyFont="1" applyBorder="1"/>
    <xf numFmtId="3" fontId="1" fillId="0" borderId="23" xfId="0" applyNumberFormat="1" applyFont="1" applyBorder="1"/>
    <xf numFmtId="0" fontId="1" fillId="0" borderId="17" xfId="0" applyFont="1" applyBorder="1"/>
    <xf numFmtId="0" fontId="5" fillId="0" borderId="0" xfId="0" applyFont="1"/>
    <xf numFmtId="0" fontId="1" fillId="0" borderId="7" xfId="0" applyFont="1" applyBorder="1"/>
    <xf numFmtId="0" fontId="2" fillId="0" borderId="27" xfId="0" applyFont="1" applyBorder="1"/>
    <xf numFmtId="0" fontId="2" fillId="0" borderId="12" xfId="0" applyFont="1" applyFill="1" applyBorder="1"/>
    <xf numFmtId="3" fontId="2" fillId="0" borderId="8" xfId="0" applyNumberFormat="1" applyFont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4" fontId="2" fillId="0" borderId="10" xfId="0" applyNumberFormat="1" applyFont="1" applyBorder="1"/>
    <xf numFmtId="3" fontId="2" fillId="0" borderId="22" xfId="0" applyNumberFormat="1" applyFont="1" applyBorder="1"/>
    <xf numFmtId="0" fontId="1" fillId="0" borderId="5" xfId="0" applyFont="1" applyBorder="1"/>
    <xf numFmtId="0" fontId="6" fillId="0" borderId="5" xfId="0" applyFont="1" applyBorder="1"/>
    <xf numFmtId="3" fontId="7" fillId="0" borderId="11" xfId="0" applyNumberFormat="1" applyFont="1" applyBorder="1"/>
    <xf numFmtId="0" fontId="7" fillId="0" borderId="5" xfId="0" applyFont="1" applyBorder="1"/>
    <xf numFmtId="0" fontId="2" fillId="0" borderId="28" xfId="0" applyFont="1" applyFill="1" applyBorder="1"/>
    <xf numFmtId="0" fontId="2" fillId="0" borderId="29" xfId="0" applyFont="1" applyBorder="1"/>
    <xf numFmtId="4" fontId="1" fillId="0" borderId="20" xfId="0" applyNumberFormat="1" applyFont="1" applyBorder="1"/>
    <xf numFmtId="0" fontId="1" fillId="0" borderId="0" xfId="0" applyFont="1" applyFill="1" applyBorder="1"/>
    <xf numFmtId="0" fontId="5" fillId="0" borderId="10" xfId="0" applyFont="1" applyBorder="1"/>
    <xf numFmtId="0" fontId="5" fillId="0" borderId="30" xfId="0" applyFont="1" applyBorder="1"/>
    <xf numFmtId="0" fontId="1" fillId="0" borderId="31" xfId="0" applyFont="1" applyFill="1" applyBorder="1"/>
    <xf numFmtId="0" fontId="1" fillId="0" borderId="32" xfId="0" applyFont="1" applyBorder="1"/>
    <xf numFmtId="0" fontId="5" fillId="0" borderId="32" xfId="0" applyFont="1" applyBorder="1"/>
    <xf numFmtId="4" fontId="5" fillId="0" borderId="33" xfId="0" applyNumberFormat="1" applyFont="1" applyBorder="1"/>
    <xf numFmtId="3" fontId="5" fillId="0" borderId="33" xfId="0" applyNumberFormat="1" applyFont="1" applyBorder="1"/>
    <xf numFmtId="0" fontId="1" fillId="0" borderId="16" xfId="0" applyFont="1" applyFill="1" applyBorder="1"/>
    <xf numFmtId="3" fontId="2" fillId="0" borderId="0" xfId="0" applyNumberFormat="1" applyFont="1" applyBorder="1"/>
    <xf numFmtId="3" fontId="1" fillId="0" borderId="19" xfId="0" applyNumberFormat="1" applyFont="1" applyBorder="1"/>
    <xf numFmtId="0" fontId="0" fillId="0" borderId="13" xfId="0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22" zoomScaleNormal="100" workbookViewId="0">
      <selection activeCell="E48" sqref="E48"/>
    </sheetView>
  </sheetViews>
  <sheetFormatPr defaultRowHeight="12.75" x14ac:dyDescent="0.2"/>
  <cols>
    <col min="1" max="1" width="5.28515625" customWidth="1"/>
    <col min="2" max="4" width="12.7109375" customWidth="1"/>
    <col min="5" max="5" width="14.7109375" customWidth="1"/>
    <col min="6" max="6" width="13.28515625" customWidth="1"/>
    <col min="7" max="7" width="12" customWidth="1"/>
  </cols>
  <sheetData>
    <row r="1" spans="1:7" ht="14.25" x14ac:dyDescent="0.2">
      <c r="E1" t="s">
        <v>22</v>
      </c>
      <c r="F1" s="48" t="s">
        <v>101</v>
      </c>
    </row>
    <row r="3" spans="1:7" ht="15.75" x14ac:dyDescent="0.25">
      <c r="B3" s="24" t="s">
        <v>102</v>
      </c>
      <c r="C3" s="24"/>
      <c r="D3" s="24"/>
      <c r="E3" s="24"/>
      <c r="F3" s="1"/>
      <c r="G3" s="1"/>
    </row>
    <row r="4" spans="1:7" ht="15.75" x14ac:dyDescent="0.25">
      <c r="B4" s="24" t="s">
        <v>100</v>
      </c>
      <c r="C4" s="24"/>
      <c r="D4" s="1"/>
      <c r="E4" s="1"/>
    </row>
    <row r="5" spans="1:7" ht="15" x14ac:dyDescent="0.2">
      <c r="B5" s="25"/>
      <c r="C5" s="25"/>
      <c r="D5" s="25"/>
      <c r="E5" s="25"/>
    </row>
    <row r="6" spans="1:7" ht="15.75" x14ac:dyDescent="0.25">
      <c r="A6" s="12"/>
      <c r="B6" s="33" t="s">
        <v>73</v>
      </c>
      <c r="C6" s="32"/>
      <c r="D6" s="32"/>
      <c r="E6" s="32"/>
      <c r="F6" s="4"/>
      <c r="G6" s="5"/>
    </row>
    <row r="7" spans="1:7" ht="15.75" x14ac:dyDescent="0.25">
      <c r="A7" s="13"/>
      <c r="B7" s="34" t="s">
        <v>0</v>
      </c>
      <c r="C7" s="30"/>
      <c r="D7" s="30"/>
      <c r="E7" s="31"/>
      <c r="F7" s="7"/>
      <c r="G7" s="8"/>
    </row>
    <row r="8" spans="1:7" ht="15.75" x14ac:dyDescent="0.25">
      <c r="A8" s="13"/>
      <c r="B8" s="34" t="s">
        <v>94</v>
      </c>
      <c r="C8" s="30"/>
      <c r="D8" s="30"/>
      <c r="E8" s="31"/>
      <c r="F8" s="7"/>
      <c r="G8" s="8"/>
    </row>
    <row r="9" spans="1:7" ht="15.75" x14ac:dyDescent="0.25">
      <c r="A9" s="13"/>
      <c r="B9" s="34" t="s">
        <v>58</v>
      </c>
      <c r="C9" s="30"/>
      <c r="D9" s="30"/>
      <c r="E9" s="31"/>
      <c r="F9" s="7"/>
      <c r="G9" s="8"/>
    </row>
    <row r="10" spans="1:7" ht="15.75" x14ac:dyDescent="0.25">
      <c r="A10" s="13"/>
      <c r="B10" s="34" t="s">
        <v>1</v>
      </c>
      <c r="C10" s="30"/>
      <c r="D10" s="30"/>
      <c r="E10" s="31"/>
      <c r="F10" s="7"/>
      <c r="G10" s="8"/>
    </row>
    <row r="11" spans="1:7" x14ac:dyDescent="0.2">
      <c r="A11" s="12" t="s">
        <v>41</v>
      </c>
      <c r="B11" s="2" t="s">
        <v>2</v>
      </c>
      <c r="C11" s="3"/>
      <c r="D11" s="5"/>
      <c r="E11" s="12" t="s">
        <v>87</v>
      </c>
      <c r="F11" s="12" t="s">
        <v>32</v>
      </c>
      <c r="G11" s="41" t="s">
        <v>40</v>
      </c>
    </row>
    <row r="12" spans="1:7" x14ac:dyDescent="0.2">
      <c r="A12" s="13"/>
      <c r="B12" s="6"/>
      <c r="C12" s="7"/>
      <c r="D12" s="8"/>
      <c r="E12" s="13" t="s">
        <v>88</v>
      </c>
      <c r="F12" s="13" t="s">
        <v>89</v>
      </c>
      <c r="G12" s="37" t="s">
        <v>56</v>
      </c>
    </row>
    <row r="13" spans="1:7" x14ac:dyDescent="0.2">
      <c r="A13" s="14"/>
      <c r="B13" s="40"/>
      <c r="C13" s="10"/>
      <c r="D13" s="11"/>
      <c r="E13" s="35" t="s">
        <v>70</v>
      </c>
      <c r="F13" s="35" t="s">
        <v>90</v>
      </c>
      <c r="G13" s="11"/>
    </row>
    <row r="14" spans="1:7" x14ac:dyDescent="0.2">
      <c r="A14" s="36">
        <v>1</v>
      </c>
      <c r="B14" s="19"/>
      <c r="C14" s="10">
        <v>2</v>
      </c>
      <c r="D14" s="11"/>
      <c r="E14" s="35">
        <v>3</v>
      </c>
      <c r="F14" s="35">
        <v>4</v>
      </c>
      <c r="G14" s="11">
        <v>5</v>
      </c>
    </row>
    <row r="15" spans="1:7" x14ac:dyDescent="0.2">
      <c r="A15" s="36"/>
      <c r="B15" s="19"/>
      <c r="C15" s="15" t="s">
        <v>3</v>
      </c>
      <c r="D15" s="16"/>
      <c r="E15" s="17"/>
      <c r="F15" s="17"/>
      <c r="G15" s="17"/>
    </row>
    <row r="16" spans="1:7" ht="15.75" thickBot="1" x14ac:dyDescent="0.3">
      <c r="A16" s="71" t="s">
        <v>43</v>
      </c>
      <c r="B16" s="54" t="s">
        <v>4</v>
      </c>
      <c r="C16" s="72"/>
      <c r="D16" s="45"/>
      <c r="E16" s="73">
        <v>6</v>
      </c>
      <c r="F16" s="73">
        <v>6</v>
      </c>
      <c r="G16" s="46"/>
    </row>
    <row r="17" spans="1:7" x14ac:dyDescent="0.2">
      <c r="A17" s="36"/>
      <c r="B17" s="9"/>
      <c r="C17" s="10" t="s">
        <v>5</v>
      </c>
      <c r="D17" s="11"/>
      <c r="E17" s="14"/>
      <c r="F17" s="14"/>
      <c r="G17" s="11"/>
    </row>
    <row r="18" spans="1:7" ht="16.5" thickBot="1" x14ac:dyDescent="0.3">
      <c r="A18" s="71" t="s">
        <v>45</v>
      </c>
      <c r="B18" s="54" t="s">
        <v>6</v>
      </c>
      <c r="C18" s="72"/>
      <c r="D18" s="22"/>
      <c r="E18" s="23"/>
      <c r="F18" s="23"/>
      <c r="G18" s="22"/>
    </row>
    <row r="19" spans="1:7" ht="12.75" customHeight="1" x14ac:dyDescent="0.2">
      <c r="A19" s="36"/>
      <c r="B19" s="55" t="s">
        <v>91</v>
      </c>
      <c r="C19" s="56"/>
      <c r="D19" s="57"/>
      <c r="E19" s="58">
        <v>5477</v>
      </c>
      <c r="F19" s="58"/>
      <c r="G19" s="88"/>
    </row>
    <row r="20" spans="1:7" x14ac:dyDescent="0.2">
      <c r="A20" s="36"/>
      <c r="B20" s="59" t="s">
        <v>7</v>
      </c>
      <c r="C20" s="60"/>
      <c r="D20" s="61"/>
      <c r="E20" s="62">
        <v>4000</v>
      </c>
      <c r="F20" s="62">
        <v>2000</v>
      </c>
      <c r="G20" s="97">
        <v>0.6</v>
      </c>
    </row>
    <row r="21" spans="1:7" x14ac:dyDescent="0.2">
      <c r="A21" s="36"/>
      <c r="B21" s="64" t="s">
        <v>8</v>
      </c>
      <c r="C21" s="65"/>
      <c r="D21" s="66"/>
      <c r="E21" s="67">
        <v>315000</v>
      </c>
      <c r="F21" s="67">
        <v>327500</v>
      </c>
      <c r="G21" s="82">
        <v>1.04</v>
      </c>
    </row>
    <row r="22" spans="1:7" x14ac:dyDescent="0.2">
      <c r="A22" s="12"/>
      <c r="B22" s="101" t="s">
        <v>71</v>
      </c>
      <c r="C22" s="3"/>
      <c r="D22" s="41"/>
      <c r="E22" s="99">
        <v>716</v>
      </c>
      <c r="F22" s="99"/>
      <c r="G22" s="103"/>
    </row>
    <row r="23" spans="1:7" x14ac:dyDescent="0.2">
      <c r="A23" s="12"/>
      <c r="B23" s="101" t="s">
        <v>83</v>
      </c>
      <c r="C23" s="3"/>
      <c r="D23" s="41"/>
      <c r="E23" s="99">
        <v>750</v>
      </c>
      <c r="F23" s="99"/>
      <c r="G23" s="120"/>
    </row>
    <row r="24" spans="1:7" x14ac:dyDescent="0.2">
      <c r="A24" s="14"/>
      <c r="B24" s="59" t="s">
        <v>84</v>
      </c>
      <c r="C24" s="60"/>
      <c r="D24" s="63"/>
      <c r="E24" s="62"/>
      <c r="F24" s="62"/>
      <c r="G24" s="121"/>
    </row>
    <row r="25" spans="1:7" x14ac:dyDescent="0.2">
      <c r="A25" s="13"/>
      <c r="B25" s="68" t="s">
        <v>78</v>
      </c>
      <c r="C25" s="51"/>
      <c r="D25" s="69"/>
      <c r="E25" s="70">
        <v>4500</v>
      </c>
      <c r="F25" s="70"/>
      <c r="G25" s="92"/>
    </row>
    <row r="26" spans="1:7" x14ac:dyDescent="0.2">
      <c r="A26" s="14"/>
      <c r="B26" s="59" t="s">
        <v>79</v>
      </c>
      <c r="C26" s="60"/>
      <c r="D26" s="63"/>
      <c r="E26" s="62"/>
      <c r="F26" s="62"/>
      <c r="G26" s="97"/>
    </row>
    <row r="27" spans="1:7" x14ac:dyDescent="0.2">
      <c r="A27" s="13"/>
      <c r="B27" s="68" t="s">
        <v>96</v>
      </c>
      <c r="C27" s="51"/>
      <c r="D27" s="69"/>
      <c r="E27" s="70">
        <v>4900</v>
      </c>
      <c r="F27" s="70"/>
      <c r="G27" s="92"/>
    </row>
    <row r="28" spans="1:7" x14ac:dyDescent="0.2">
      <c r="A28" s="12"/>
      <c r="B28" s="101" t="s">
        <v>97</v>
      </c>
      <c r="C28" s="3"/>
      <c r="D28" s="41"/>
      <c r="E28" s="99">
        <v>4000</v>
      </c>
      <c r="F28" s="99"/>
      <c r="G28" s="103"/>
    </row>
    <row r="29" spans="1:7" x14ac:dyDescent="0.2">
      <c r="A29" s="14"/>
      <c r="B29" s="59" t="s">
        <v>98</v>
      </c>
      <c r="C29" s="60"/>
      <c r="D29" s="63"/>
      <c r="E29" s="62"/>
      <c r="F29" s="62"/>
      <c r="G29" s="97"/>
    </row>
    <row r="30" spans="1:7" x14ac:dyDescent="0.2">
      <c r="A30" s="12"/>
      <c r="B30" s="101" t="s">
        <v>74</v>
      </c>
      <c r="C30" s="3"/>
      <c r="D30" s="41"/>
      <c r="E30" s="99">
        <v>3876</v>
      </c>
      <c r="F30" s="99">
        <v>1000</v>
      </c>
      <c r="G30" s="103">
        <v>0.4</v>
      </c>
    </row>
    <row r="31" spans="1:7" x14ac:dyDescent="0.2">
      <c r="A31" s="14"/>
      <c r="B31" s="59" t="s">
        <v>59</v>
      </c>
      <c r="C31" s="60"/>
      <c r="D31" s="63"/>
      <c r="E31" s="62"/>
      <c r="F31" s="62"/>
      <c r="G31" s="97"/>
    </row>
    <row r="32" spans="1:7" ht="15.75" thickBot="1" x14ac:dyDescent="0.3">
      <c r="A32" s="74"/>
      <c r="B32" s="54" t="s">
        <v>9</v>
      </c>
      <c r="C32" s="75"/>
      <c r="D32" s="76"/>
      <c r="E32" s="43">
        <f>SUM(E19:E31)</f>
        <v>343219</v>
      </c>
      <c r="F32" s="43">
        <f>SUM(F19:F31)</f>
        <v>330500</v>
      </c>
      <c r="G32" s="127">
        <v>0.97</v>
      </c>
    </row>
    <row r="33" spans="1:7" ht="14.25" x14ac:dyDescent="0.2">
      <c r="A33" s="36"/>
      <c r="B33" s="20"/>
      <c r="C33" s="18" t="s">
        <v>10</v>
      </c>
      <c r="D33" s="21"/>
      <c r="E33" s="42"/>
      <c r="F33" s="42"/>
      <c r="G33" s="112"/>
    </row>
    <row r="34" spans="1:7" ht="15.75" thickBot="1" x14ac:dyDescent="0.3">
      <c r="A34" s="71" t="s">
        <v>47</v>
      </c>
      <c r="B34" s="54" t="s">
        <v>11</v>
      </c>
      <c r="C34" s="72"/>
      <c r="D34" s="45"/>
      <c r="E34" s="44"/>
      <c r="F34" s="44"/>
      <c r="G34" s="111"/>
    </row>
    <row r="35" spans="1:7" x14ac:dyDescent="0.2">
      <c r="A35" s="36"/>
      <c r="B35" s="59" t="s">
        <v>37</v>
      </c>
      <c r="C35" s="60"/>
      <c r="D35" s="63"/>
      <c r="E35" s="62">
        <v>222163</v>
      </c>
      <c r="F35" s="62">
        <v>241472</v>
      </c>
      <c r="G35" s="97">
        <v>1.06</v>
      </c>
    </row>
    <row r="36" spans="1:7" x14ac:dyDescent="0.2">
      <c r="A36" s="13"/>
      <c r="B36" s="68" t="s">
        <v>12</v>
      </c>
      <c r="C36" s="51"/>
      <c r="D36" s="69"/>
      <c r="E36" s="70">
        <v>5180</v>
      </c>
      <c r="F36" s="70">
        <v>4600</v>
      </c>
      <c r="G36" s="92">
        <v>0.85</v>
      </c>
    </row>
    <row r="37" spans="1:7" x14ac:dyDescent="0.2">
      <c r="A37" s="14"/>
      <c r="B37" s="59" t="s">
        <v>13</v>
      </c>
      <c r="C37" s="60"/>
      <c r="D37" s="63"/>
      <c r="E37" s="62"/>
      <c r="F37" s="62"/>
      <c r="G37" s="97"/>
    </row>
    <row r="38" spans="1:7" x14ac:dyDescent="0.2">
      <c r="A38" s="13"/>
      <c r="B38" s="68" t="s">
        <v>35</v>
      </c>
      <c r="C38" s="51"/>
      <c r="D38" s="69"/>
      <c r="E38" s="70">
        <v>7490</v>
      </c>
      <c r="F38" s="70">
        <v>2000</v>
      </c>
      <c r="G38" s="92">
        <v>0.53</v>
      </c>
    </row>
    <row r="39" spans="1:7" x14ac:dyDescent="0.2">
      <c r="A39" s="36"/>
      <c r="B39" s="125" t="s">
        <v>76</v>
      </c>
      <c r="C39" s="123"/>
      <c r="D39" s="123"/>
      <c r="E39" s="67">
        <v>1733</v>
      </c>
      <c r="F39" s="67"/>
      <c r="G39" s="126"/>
    </row>
    <row r="40" spans="1:7" x14ac:dyDescent="0.2">
      <c r="A40" s="36"/>
      <c r="B40" s="64" t="s">
        <v>80</v>
      </c>
      <c r="C40" s="65"/>
      <c r="D40" s="66"/>
      <c r="E40" s="67">
        <v>5401</v>
      </c>
      <c r="F40" s="67"/>
      <c r="G40" s="82"/>
    </row>
    <row r="41" spans="1:7" x14ac:dyDescent="0.2">
      <c r="A41" s="36"/>
      <c r="B41" s="64" t="s">
        <v>81</v>
      </c>
      <c r="C41" s="65"/>
      <c r="D41" s="66"/>
      <c r="E41" s="67">
        <v>759</v>
      </c>
      <c r="F41" s="67"/>
      <c r="G41" s="82"/>
    </row>
    <row r="42" spans="1:7" x14ac:dyDescent="0.2">
      <c r="A42" s="36"/>
      <c r="B42" s="64" t="s">
        <v>99</v>
      </c>
      <c r="C42" s="65"/>
      <c r="D42" s="66"/>
      <c r="E42" s="67">
        <v>4000</v>
      </c>
      <c r="F42" s="67"/>
      <c r="G42" s="82"/>
    </row>
    <row r="43" spans="1:7" x14ac:dyDescent="0.2">
      <c r="A43" s="36"/>
      <c r="B43" s="64" t="s">
        <v>60</v>
      </c>
      <c r="C43" s="65"/>
      <c r="D43" s="66"/>
      <c r="E43" s="67">
        <v>9090</v>
      </c>
      <c r="F43" s="67">
        <v>10500</v>
      </c>
      <c r="G43" s="82">
        <v>1.02</v>
      </c>
    </row>
    <row r="44" spans="1:7" x14ac:dyDescent="0.2">
      <c r="A44" s="14"/>
      <c r="B44" s="59" t="s">
        <v>14</v>
      </c>
      <c r="C44" s="60"/>
      <c r="D44" s="63"/>
      <c r="E44" s="62">
        <v>13190</v>
      </c>
      <c r="F44" s="62">
        <v>12528</v>
      </c>
      <c r="G44" s="97">
        <v>1.05</v>
      </c>
    </row>
    <row r="45" spans="1:7" x14ac:dyDescent="0.2">
      <c r="A45" s="14"/>
      <c r="B45" s="59" t="s">
        <v>85</v>
      </c>
      <c r="C45" s="60"/>
      <c r="D45" s="63"/>
      <c r="E45" s="62">
        <v>298</v>
      </c>
      <c r="F45" s="62">
        <v>299</v>
      </c>
      <c r="G45" s="97">
        <v>1</v>
      </c>
    </row>
    <row r="46" spans="1:7" x14ac:dyDescent="0.2">
      <c r="A46" s="14"/>
      <c r="B46" s="64" t="s">
        <v>15</v>
      </c>
      <c r="C46" s="65"/>
      <c r="D46" s="66"/>
      <c r="E46" s="67">
        <v>23622</v>
      </c>
      <c r="F46" s="67">
        <v>6000</v>
      </c>
      <c r="G46" s="82">
        <v>0.33</v>
      </c>
    </row>
    <row r="47" spans="1:7" x14ac:dyDescent="0.2">
      <c r="A47" s="13"/>
      <c r="B47" s="68" t="s">
        <v>16</v>
      </c>
      <c r="C47" s="51"/>
      <c r="D47" s="69"/>
      <c r="E47" s="70">
        <v>775</v>
      </c>
      <c r="F47" s="70">
        <v>900</v>
      </c>
      <c r="G47" s="92">
        <v>1</v>
      </c>
    </row>
    <row r="48" spans="1:7" x14ac:dyDescent="0.2">
      <c r="A48" s="13"/>
      <c r="B48" s="59" t="s">
        <v>34</v>
      </c>
      <c r="C48" s="60"/>
      <c r="D48" s="63"/>
      <c r="E48" s="62"/>
      <c r="F48" s="62"/>
      <c r="G48" s="97"/>
    </row>
    <row r="49" spans="1:7" x14ac:dyDescent="0.2">
      <c r="A49" s="36"/>
      <c r="B49" s="64" t="s">
        <v>17</v>
      </c>
      <c r="C49" s="65"/>
      <c r="D49" s="66"/>
      <c r="E49" s="67">
        <v>42352</v>
      </c>
      <c r="F49" s="67">
        <v>46178</v>
      </c>
      <c r="G49" s="82">
        <v>1.04</v>
      </c>
    </row>
    <row r="50" spans="1:7" x14ac:dyDescent="0.2">
      <c r="A50" s="14"/>
      <c r="B50" s="64" t="s">
        <v>18</v>
      </c>
      <c r="C50" s="65"/>
      <c r="D50" s="66"/>
      <c r="E50" s="67">
        <v>5473</v>
      </c>
      <c r="F50" s="67">
        <v>4923</v>
      </c>
      <c r="G50" s="82">
        <v>0.9</v>
      </c>
    </row>
    <row r="51" spans="1:7" x14ac:dyDescent="0.2">
      <c r="A51" s="13"/>
      <c r="B51" s="68" t="s">
        <v>36</v>
      </c>
      <c r="C51" s="51"/>
      <c r="D51" s="69"/>
      <c r="E51" s="70">
        <v>1693</v>
      </c>
      <c r="F51" s="70">
        <v>1100</v>
      </c>
      <c r="G51" s="92">
        <v>0.78</v>
      </c>
    </row>
    <row r="52" spans="1:7" x14ac:dyDescent="0.2">
      <c r="A52" s="14"/>
      <c r="B52" s="59" t="s">
        <v>19</v>
      </c>
      <c r="C52" s="60"/>
      <c r="D52" s="63"/>
      <c r="E52" s="62"/>
      <c r="F52" s="62"/>
      <c r="G52" s="97"/>
    </row>
    <row r="53" spans="1:7" ht="15.75" thickBot="1" x14ac:dyDescent="0.3">
      <c r="A53" s="77"/>
      <c r="B53" s="78" t="s">
        <v>20</v>
      </c>
      <c r="C53" s="75"/>
      <c r="D53" s="45"/>
      <c r="E53" s="43">
        <f>SUM(E35:E52)</f>
        <v>343219</v>
      </c>
      <c r="F53" s="43">
        <f>SUM(F35:F52)</f>
        <v>330500</v>
      </c>
      <c r="G53" s="128">
        <v>0.97</v>
      </c>
    </row>
    <row r="54" spans="1:7" ht="15" x14ac:dyDescent="0.25">
      <c r="A54" s="77"/>
      <c r="B54" s="79" t="s">
        <v>21</v>
      </c>
      <c r="C54" s="27"/>
      <c r="D54" s="27"/>
      <c r="E54" s="52">
        <f>E32-E53</f>
        <v>0</v>
      </c>
      <c r="F54" s="52">
        <f>F32-F53</f>
        <v>0</v>
      </c>
      <c r="G54" s="53"/>
    </row>
    <row r="55" spans="1:7" ht="15" x14ac:dyDescent="0.25">
      <c r="A55" s="113"/>
      <c r="B55" s="114"/>
      <c r="C55" s="113"/>
      <c r="D55" s="113"/>
      <c r="E55" s="49"/>
      <c r="F55" s="49"/>
      <c r="G55" s="50"/>
    </row>
    <row r="56" spans="1:7" ht="15" x14ac:dyDescent="0.25">
      <c r="A56" s="113"/>
      <c r="B56" s="114"/>
      <c r="C56" s="113"/>
      <c r="D56" s="113"/>
      <c r="E56" s="49"/>
      <c r="F56" s="49"/>
      <c r="G56" s="50"/>
    </row>
    <row r="57" spans="1:7" ht="15" x14ac:dyDescent="0.25">
      <c r="A57" s="113"/>
      <c r="B57" s="114"/>
      <c r="C57" s="113"/>
      <c r="D57" s="113"/>
      <c r="E57" s="49"/>
      <c r="F57" s="49"/>
      <c r="G57" s="50"/>
    </row>
    <row r="58" spans="1:7" ht="15.75" x14ac:dyDescent="0.25">
      <c r="A58" s="50"/>
      <c r="B58" s="30" t="s">
        <v>46</v>
      </c>
      <c r="C58" s="30"/>
      <c r="D58" s="30"/>
      <c r="E58" s="31"/>
      <c r="F58" s="31" t="s">
        <v>57</v>
      </c>
      <c r="G58" s="31"/>
    </row>
    <row r="59" spans="1:7" ht="15.95" customHeight="1" thickBot="1" x14ac:dyDescent="0.3">
      <c r="A59" s="71" t="s">
        <v>43</v>
      </c>
      <c r="B59" s="54" t="s">
        <v>42</v>
      </c>
      <c r="C59" s="75"/>
      <c r="D59" s="75"/>
      <c r="E59" s="75"/>
      <c r="F59" s="75"/>
      <c r="G59" s="76"/>
    </row>
    <row r="60" spans="1:7" ht="15.95" customHeight="1" x14ac:dyDescent="0.2">
      <c r="A60" s="36"/>
      <c r="B60" s="80" t="s">
        <v>23</v>
      </c>
      <c r="C60" s="65"/>
      <c r="D60" s="65"/>
      <c r="E60" s="81"/>
      <c r="F60" s="82"/>
      <c r="G60" s="83">
        <v>2000</v>
      </c>
    </row>
    <row r="61" spans="1:7" ht="15.95" customHeight="1" x14ac:dyDescent="0.2">
      <c r="A61" s="12"/>
      <c r="B61" s="2" t="s">
        <v>24</v>
      </c>
      <c r="C61" s="3"/>
      <c r="D61" s="3"/>
      <c r="E61" s="102"/>
      <c r="F61" s="103"/>
      <c r="G61" s="122">
        <v>327500</v>
      </c>
    </row>
    <row r="62" spans="1:7" ht="15.95" customHeight="1" x14ac:dyDescent="0.2">
      <c r="A62" s="36"/>
      <c r="B62" s="80" t="s">
        <v>69</v>
      </c>
      <c r="C62" s="65"/>
      <c r="D62" s="65"/>
      <c r="E62" s="81"/>
      <c r="F62" s="82"/>
      <c r="G62" s="83">
        <v>1000</v>
      </c>
    </row>
    <row r="63" spans="1:7" ht="15.95" customHeight="1" thickBot="1" x14ac:dyDescent="0.3">
      <c r="A63" s="17"/>
      <c r="B63" s="39" t="s">
        <v>25</v>
      </c>
      <c r="C63" s="84"/>
      <c r="D63" s="84"/>
      <c r="E63" s="85"/>
      <c r="F63" s="86"/>
      <c r="G63" s="47">
        <f>SUM(G60:G62)</f>
        <v>330500</v>
      </c>
    </row>
    <row r="64" spans="1:7" s="1" customFormat="1" ht="15.95" customHeight="1" thickBot="1" x14ac:dyDescent="0.3">
      <c r="A64" s="71" t="s">
        <v>45</v>
      </c>
      <c r="B64" s="39" t="s">
        <v>44</v>
      </c>
      <c r="C64" s="84"/>
      <c r="D64" s="84"/>
      <c r="E64" s="85"/>
      <c r="F64" s="85"/>
      <c r="G64" s="47"/>
    </row>
    <row r="65" spans="1:7" ht="15.95" customHeight="1" x14ac:dyDescent="0.2">
      <c r="A65" s="36"/>
      <c r="B65" s="55" t="s">
        <v>33</v>
      </c>
      <c r="C65" s="56"/>
      <c r="D65" s="56"/>
      <c r="E65" s="87"/>
      <c r="F65" s="88"/>
      <c r="G65" s="89">
        <v>241472</v>
      </c>
    </row>
    <row r="66" spans="1:7" ht="15.95" customHeight="1" x14ac:dyDescent="0.2">
      <c r="A66" s="36"/>
      <c r="B66" s="80" t="s">
        <v>26</v>
      </c>
      <c r="C66" s="65"/>
      <c r="D66" s="65"/>
      <c r="E66" s="81"/>
      <c r="F66" s="82"/>
      <c r="G66" s="90">
        <v>4600</v>
      </c>
    </row>
    <row r="67" spans="1:7" ht="15.95" customHeight="1" x14ac:dyDescent="0.2">
      <c r="A67" s="36"/>
      <c r="B67" s="80" t="s">
        <v>38</v>
      </c>
      <c r="C67" s="65"/>
      <c r="D67" s="65"/>
      <c r="E67" s="81"/>
      <c r="F67" s="82"/>
      <c r="G67" s="90">
        <f>SUM(G68:G72)</f>
        <v>2000</v>
      </c>
    </row>
    <row r="68" spans="1:7" ht="15.95" customHeight="1" x14ac:dyDescent="0.2">
      <c r="A68" s="13"/>
      <c r="B68" s="51" t="s">
        <v>82</v>
      </c>
      <c r="C68" s="51"/>
      <c r="D68" s="51"/>
      <c r="E68" s="91"/>
      <c r="F68" s="92"/>
      <c r="G68" s="93">
        <v>800</v>
      </c>
    </row>
    <row r="69" spans="1:7" ht="15.95" customHeight="1" x14ac:dyDescent="0.2">
      <c r="A69" s="13"/>
      <c r="B69" s="94" t="s">
        <v>68</v>
      </c>
      <c r="C69" s="51"/>
      <c r="D69" s="51"/>
      <c r="E69" s="91"/>
      <c r="F69" s="92"/>
      <c r="G69" s="93">
        <v>700</v>
      </c>
    </row>
    <row r="70" spans="1:7" ht="15.95" customHeight="1" x14ac:dyDescent="0.2">
      <c r="A70" s="13"/>
      <c r="B70" s="94" t="s">
        <v>51</v>
      </c>
      <c r="C70" s="51"/>
      <c r="D70" s="51"/>
      <c r="E70" s="91"/>
      <c r="F70" s="92"/>
      <c r="G70" s="93">
        <v>300</v>
      </c>
    </row>
    <row r="71" spans="1:7" ht="15.95" customHeight="1" x14ac:dyDescent="0.2">
      <c r="A71" s="13"/>
      <c r="B71" s="94" t="s">
        <v>52</v>
      </c>
      <c r="C71" s="51"/>
      <c r="D71" s="51"/>
      <c r="E71" s="91"/>
      <c r="F71" s="92"/>
      <c r="G71" s="93">
        <v>100</v>
      </c>
    </row>
    <row r="72" spans="1:7" ht="15.95" customHeight="1" x14ac:dyDescent="0.2">
      <c r="A72" s="13"/>
      <c r="B72" s="94" t="s">
        <v>72</v>
      </c>
      <c r="C72" s="51"/>
      <c r="D72" s="51"/>
      <c r="E72" s="91"/>
      <c r="F72" s="92"/>
      <c r="G72" s="93">
        <v>100</v>
      </c>
    </row>
    <row r="73" spans="1:7" ht="15.95" customHeight="1" x14ac:dyDescent="0.2">
      <c r="A73" s="36"/>
      <c r="B73" s="80" t="s">
        <v>93</v>
      </c>
      <c r="C73" s="65"/>
      <c r="D73" s="65"/>
      <c r="E73" s="81"/>
      <c r="F73" s="82"/>
      <c r="G73" s="90">
        <v>10500</v>
      </c>
    </row>
    <row r="74" spans="1:7" ht="15.95" customHeight="1" x14ac:dyDescent="0.2">
      <c r="A74" s="36"/>
      <c r="B74" s="64" t="s">
        <v>27</v>
      </c>
      <c r="C74" s="65"/>
      <c r="D74" s="65"/>
      <c r="E74" s="81"/>
      <c r="F74" s="82"/>
      <c r="G74" s="90">
        <f>SUM(G75:G81)</f>
        <v>12528</v>
      </c>
    </row>
    <row r="75" spans="1:7" ht="15.95" customHeight="1" x14ac:dyDescent="0.2">
      <c r="A75" s="13"/>
      <c r="B75" s="101" t="s">
        <v>63</v>
      </c>
      <c r="C75" s="3"/>
      <c r="D75" s="3"/>
      <c r="E75" s="102"/>
      <c r="F75" s="103"/>
      <c r="G75" s="99">
        <v>1600</v>
      </c>
    </row>
    <row r="76" spans="1:7" ht="15.95" customHeight="1" x14ac:dyDescent="0.2">
      <c r="A76" s="13"/>
      <c r="B76" s="68" t="s">
        <v>53</v>
      </c>
      <c r="C76" s="51"/>
      <c r="D76" s="51"/>
      <c r="E76" s="91"/>
      <c r="F76" s="92"/>
      <c r="G76" s="70"/>
    </row>
    <row r="77" spans="1:7" ht="15.95" customHeight="1" x14ac:dyDescent="0.2">
      <c r="A77" s="13"/>
      <c r="B77" s="68" t="s">
        <v>95</v>
      </c>
      <c r="C77" s="51"/>
      <c r="D77" s="51"/>
      <c r="E77" s="91"/>
      <c r="F77" s="92"/>
      <c r="G77" s="70">
        <v>1578</v>
      </c>
    </row>
    <row r="78" spans="1:7" ht="15.95" customHeight="1" x14ac:dyDescent="0.2">
      <c r="A78" s="13"/>
      <c r="B78" s="68" t="s">
        <v>54</v>
      </c>
      <c r="C78" s="51"/>
      <c r="D78" s="51"/>
      <c r="E78" s="91"/>
      <c r="F78" s="92"/>
      <c r="G78" s="70">
        <v>2050</v>
      </c>
    </row>
    <row r="79" spans="1:7" ht="15.95" customHeight="1" x14ac:dyDescent="0.2">
      <c r="A79" s="13"/>
      <c r="B79" s="68" t="s">
        <v>65</v>
      </c>
      <c r="C79" s="51"/>
      <c r="D79" s="51"/>
      <c r="E79" s="91"/>
      <c r="F79" s="92"/>
      <c r="G79" s="70"/>
    </row>
    <row r="80" spans="1:7" ht="15.95" customHeight="1" x14ac:dyDescent="0.2">
      <c r="A80" s="13"/>
      <c r="B80" s="68" t="s">
        <v>75</v>
      </c>
      <c r="C80" s="51"/>
      <c r="D80" s="51"/>
      <c r="E80" s="91"/>
      <c r="F80" s="92"/>
      <c r="G80" s="70">
        <v>1200</v>
      </c>
    </row>
    <row r="81" spans="1:7" ht="15.95" customHeight="1" x14ac:dyDescent="0.2">
      <c r="A81" s="13"/>
      <c r="B81" s="94" t="s">
        <v>55</v>
      </c>
      <c r="C81" s="51"/>
      <c r="D81" s="51"/>
      <c r="E81" s="51"/>
      <c r="F81" s="69"/>
      <c r="G81" s="70">
        <v>6100</v>
      </c>
    </row>
    <row r="82" spans="1:7" ht="15.95" customHeight="1" x14ac:dyDescent="0.2">
      <c r="A82" s="36"/>
      <c r="B82" s="65" t="s">
        <v>86</v>
      </c>
      <c r="C82" s="65"/>
      <c r="D82" s="65"/>
      <c r="E82" s="65"/>
      <c r="F82" s="66"/>
      <c r="G82" s="124">
        <v>299</v>
      </c>
    </row>
    <row r="83" spans="1:7" ht="15.95" customHeight="1" x14ac:dyDescent="0.2">
      <c r="A83" s="14"/>
      <c r="B83" s="59" t="s">
        <v>28</v>
      </c>
      <c r="C83" s="60"/>
      <c r="D83" s="60"/>
      <c r="E83" s="96"/>
      <c r="F83" s="97"/>
      <c r="G83" s="100">
        <f>SUM(G84:G86)</f>
        <v>6000</v>
      </c>
    </row>
    <row r="84" spans="1:7" ht="15.95" customHeight="1" x14ac:dyDescent="0.2">
      <c r="A84" s="13"/>
      <c r="B84" s="2" t="s">
        <v>64</v>
      </c>
      <c r="C84" s="3"/>
      <c r="D84" s="3"/>
      <c r="E84" s="3"/>
      <c r="F84" s="41"/>
      <c r="G84" s="99">
        <v>3000</v>
      </c>
    </row>
    <row r="85" spans="1:7" ht="15.95" customHeight="1" x14ac:dyDescent="0.2">
      <c r="A85" s="13"/>
      <c r="B85" s="94" t="s">
        <v>66</v>
      </c>
      <c r="C85" s="51"/>
      <c r="D85" s="51"/>
      <c r="E85" s="51"/>
      <c r="F85" s="69"/>
      <c r="G85" s="70">
        <v>2000</v>
      </c>
    </row>
    <row r="86" spans="1:7" ht="15.95" customHeight="1" x14ac:dyDescent="0.2">
      <c r="A86" s="14"/>
      <c r="B86" s="95" t="s">
        <v>67</v>
      </c>
      <c r="C86" s="60"/>
      <c r="D86" s="60"/>
      <c r="E86" s="60"/>
      <c r="F86" s="63"/>
      <c r="G86" s="62">
        <v>1000</v>
      </c>
    </row>
    <row r="87" spans="1:7" ht="15.95" customHeight="1" x14ac:dyDescent="0.2">
      <c r="A87" s="12"/>
      <c r="B87" s="101" t="s">
        <v>29</v>
      </c>
      <c r="C87" s="3"/>
      <c r="D87" s="3"/>
      <c r="E87" s="102"/>
      <c r="F87" s="103"/>
      <c r="G87" s="104">
        <f>SUM(G88:G89)</f>
        <v>46178</v>
      </c>
    </row>
    <row r="88" spans="1:7" ht="15.95" customHeight="1" x14ac:dyDescent="0.2">
      <c r="A88" s="12"/>
      <c r="B88" s="101" t="s">
        <v>92</v>
      </c>
      <c r="C88" s="3"/>
      <c r="D88" s="3"/>
      <c r="E88" s="102"/>
      <c r="F88" s="103"/>
      <c r="G88" s="99">
        <v>43078</v>
      </c>
    </row>
    <row r="89" spans="1:7" ht="15.95" customHeight="1" x14ac:dyDescent="0.2">
      <c r="A89" s="14"/>
      <c r="B89" s="59" t="s">
        <v>48</v>
      </c>
      <c r="C89" s="60"/>
      <c r="D89" s="60"/>
      <c r="E89" s="96"/>
      <c r="F89" s="97"/>
      <c r="G89" s="62">
        <v>3100</v>
      </c>
    </row>
    <row r="90" spans="1:7" ht="15.95" customHeight="1" x14ac:dyDescent="0.2">
      <c r="A90" s="36"/>
      <c r="B90" s="64" t="s">
        <v>30</v>
      </c>
      <c r="C90" s="65"/>
      <c r="D90" s="65"/>
      <c r="E90" s="81"/>
      <c r="F90" s="82"/>
      <c r="G90" s="105">
        <f>SUM(G91:G92)</f>
        <v>900</v>
      </c>
    </row>
    <row r="91" spans="1:7" ht="15.95" customHeight="1" x14ac:dyDescent="0.2">
      <c r="A91" s="12"/>
      <c r="B91" s="106" t="s">
        <v>49</v>
      </c>
      <c r="C91" s="3"/>
      <c r="D91" s="3"/>
      <c r="E91" s="102"/>
      <c r="F91" s="103"/>
      <c r="G91" s="107">
        <v>400</v>
      </c>
    </row>
    <row r="92" spans="1:7" ht="15.95" customHeight="1" x14ac:dyDescent="0.2">
      <c r="A92" s="13"/>
      <c r="B92" s="98" t="s">
        <v>61</v>
      </c>
      <c r="C92" s="51"/>
      <c r="D92" s="51"/>
      <c r="E92" s="91"/>
      <c r="F92" s="92"/>
      <c r="G92" s="108">
        <v>500</v>
      </c>
    </row>
    <row r="93" spans="1:7" ht="15.95" customHeight="1" x14ac:dyDescent="0.2">
      <c r="A93" s="36"/>
      <c r="B93" s="64" t="s">
        <v>31</v>
      </c>
      <c r="C93" s="65"/>
      <c r="D93" s="65"/>
      <c r="E93" s="81"/>
      <c r="F93" s="82"/>
      <c r="G93" s="105">
        <v>4923</v>
      </c>
    </row>
    <row r="94" spans="1:7" ht="15.95" customHeight="1" x14ac:dyDescent="0.2">
      <c r="A94" s="12"/>
      <c r="B94" s="101" t="s">
        <v>39</v>
      </c>
      <c r="C94" s="3"/>
      <c r="D94" s="3"/>
      <c r="E94" s="102"/>
      <c r="F94" s="103"/>
      <c r="G94" s="109">
        <f>SUM(G95:G96)</f>
        <v>1100</v>
      </c>
    </row>
    <row r="95" spans="1:7" ht="15.95" customHeight="1" x14ac:dyDescent="0.2">
      <c r="A95" s="12"/>
      <c r="B95" s="106" t="s">
        <v>50</v>
      </c>
      <c r="C95" s="3"/>
      <c r="D95" s="3"/>
      <c r="E95" s="102"/>
      <c r="F95" s="103"/>
      <c r="G95" s="107">
        <v>700</v>
      </c>
    </row>
    <row r="96" spans="1:7" ht="15.95" customHeight="1" x14ac:dyDescent="0.2">
      <c r="A96" s="13"/>
      <c r="B96" s="98" t="s">
        <v>62</v>
      </c>
      <c r="C96" s="51"/>
      <c r="D96" s="51"/>
      <c r="E96" s="91"/>
      <c r="F96" s="92"/>
      <c r="G96" s="108">
        <v>400</v>
      </c>
    </row>
    <row r="97" spans="1:7" ht="15.95" customHeight="1" thickBot="1" x14ac:dyDescent="0.3">
      <c r="A97" s="74"/>
      <c r="B97" s="54" t="s">
        <v>20</v>
      </c>
      <c r="C97" s="75"/>
      <c r="D97" s="75"/>
      <c r="E97" s="116"/>
      <c r="F97" s="117"/>
      <c r="G97" s="118">
        <f>G65+G66+G67+G73+G74+G82+G83+G87+G90+G93+G94</f>
        <v>330500</v>
      </c>
    </row>
    <row r="98" spans="1:7" ht="15.95" customHeight="1" x14ac:dyDescent="0.25">
      <c r="A98" s="110"/>
      <c r="B98" s="26" t="s">
        <v>21</v>
      </c>
      <c r="C98" s="27"/>
      <c r="D98" s="27"/>
      <c r="E98" s="28"/>
      <c r="F98" s="29"/>
      <c r="G98" s="38">
        <f>G63-G97</f>
        <v>0</v>
      </c>
    </row>
    <row r="99" spans="1:7" ht="15.95" customHeight="1" x14ac:dyDescent="0.25">
      <c r="A99" s="50"/>
      <c r="B99" s="113"/>
      <c r="C99" s="113"/>
      <c r="D99" s="113"/>
      <c r="E99" s="119"/>
      <c r="F99" s="119"/>
      <c r="G99" s="49"/>
    </row>
    <row r="100" spans="1:7" x14ac:dyDescent="0.2">
      <c r="B100" s="115" t="s">
        <v>77</v>
      </c>
      <c r="C100" s="115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zoomScaleNormal="100" workbookViewId="0">
      <selection sqref="A1:G97"/>
    </sheetView>
  </sheetViews>
  <sheetFormatPr defaultRowHeight="12.75" x14ac:dyDescent="0.2"/>
  <cols>
    <col min="1" max="1" width="5.28515625" customWidth="1"/>
    <col min="2" max="4" width="12.7109375" customWidth="1"/>
    <col min="5" max="5" width="14.7109375" customWidth="1"/>
    <col min="6" max="6" width="13.28515625" customWidth="1"/>
    <col min="7" max="7" width="12" customWidth="1"/>
  </cols>
  <sheetData>
    <row r="1" spans="1:7" ht="14.25" x14ac:dyDescent="0.2">
      <c r="E1" t="s">
        <v>22</v>
      </c>
      <c r="F1" s="48" t="s">
        <v>108</v>
      </c>
    </row>
    <row r="3" spans="1:7" ht="15.75" x14ac:dyDescent="0.25">
      <c r="B3" s="24" t="s">
        <v>106</v>
      </c>
      <c r="C3" s="24"/>
      <c r="D3" s="24"/>
      <c r="E3" s="24"/>
      <c r="F3" s="1"/>
      <c r="G3" s="1"/>
    </row>
    <row r="4" spans="1:7" ht="15.75" x14ac:dyDescent="0.25">
      <c r="B4" s="24" t="s">
        <v>100</v>
      </c>
      <c r="C4" s="24"/>
      <c r="D4" s="1"/>
      <c r="E4" s="1"/>
    </row>
    <row r="5" spans="1:7" ht="15" x14ac:dyDescent="0.2">
      <c r="B5" s="25"/>
      <c r="C5" s="25"/>
      <c r="D5" s="25"/>
      <c r="E5" s="25"/>
    </row>
    <row r="6" spans="1:7" ht="15.75" x14ac:dyDescent="0.25">
      <c r="A6" s="12"/>
      <c r="B6" s="33" t="s">
        <v>73</v>
      </c>
      <c r="C6" s="32"/>
      <c r="D6" s="32"/>
      <c r="E6" s="32"/>
      <c r="F6" s="4"/>
      <c r="G6" s="5"/>
    </row>
    <row r="7" spans="1:7" ht="15.75" x14ac:dyDescent="0.25">
      <c r="A7" s="13"/>
      <c r="B7" s="34" t="s">
        <v>0</v>
      </c>
      <c r="C7" s="30"/>
      <c r="D7" s="30"/>
      <c r="E7" s="31"/>
      <c r="F7" s="7"/>
      <c r="G7" s="8"/>
    </row>
    <row r="8" spans="1:7" ht="15.75" x14ac:dyDescent="0.25">
      <c r="A8" s="13"/>
      <c r="B8" s="34" t="s">
        <v>94</v>
      </c>
      <c r="C8" s="30"/>
      <c r="D8" s="30"/>
      <c r="E8" s="31"/>
      <c r="F8" s="7"/>
      <c r="G8" s="8"/>
    </row>
    <row r="9" spans="1:7" ht="15.75" x14ac:dyDescent="0.25">
      <c r="A9" s="13"/>
      <c r="B9" s="34" t="s">
        <v>58</v>
      </c>
      <c r="C9" s="30"/>
      <c r="D9" s="30"/>
      <c r="E9" s="31"/>
      <c r="F9" s="7"/>
      <c r="G9" s="8"/>
    </row>
    <row r="10" spans="1:7" ht="15.75" x14ac:dyDescent="0.25">
      <c r="A10" s="13"/>
      <c r="B10" s="34" t="s">
        <v>1</v>
      </c>
      <c r="C10" s="30"/>
      <c r="D10" s="30"/>
      <c r="E10" s="31"/>
      <c r="F10" s="7"/>
      <c r="G10" s="8"/>
    </row>
    <row r="11" spans="1:7" x14ac:dyDescent="0.2">
      <c r="A11" s="12" t="s">
        <v>41</v>
      </c>
      <c r="B11" s="2" t="s">
        <v>2</v>
      </c>
      <c r="C11" s="3"/>
      <c r="D11" s="5"/>
      <c r="E11" s="12" t="s">
        <v>32</v>
      </c>
      <c r="F11" s="12" t="s">
        <v>32</v>
      </c>
      <c r="G11" s="41" t="s">
        <v>40</v>
      </c>
    </row>
    <row r="12" spans="1:7" x14ac:dyDescent="0.2">
      <c r="A12" s="13"/>
      <c r="B12" s="6"/>
      <c r="C12" s="7"/>
      <c r="D12" s="8"/>
      <c r="E12" s="13" t="s">
        <v>103</v>
      </c>
      <c r="F12" s="13" t="s">
        <v>104</v>
      </c>
      <c r="G12" s="37" t="s">
        <v>56</v>
      </c>
    </row>
    <row r="13" spans="1:7" x14ac:dyDescent="0.2">
      <c r="A13" s="14"/>
      <c r="B13" s="40"/>
      <c r="C13" s="10"/>
      <c r="D13" s="11"/>
      <c r="E13" s="35" t="s">
        <v>90</v>
      </c>
      <c r="F13" s="35" t="s">
        <v>105</v>
      </c>
      <c r="G13" s="11"/>
    </row>
    <row r="14" spans="1:7" x14ac:dyDescent="0.2">
      <c r="A14" s="36">
        <v>1</v>
      </c>
      <c r="B14" s="19"/>
      <c r="C14" s="10">
        <v>2</v>
      </c>
      <c r="D14" s="11"/>
      <c r="E14" s="35">
        <v>4</v>
      </c>
      <c r="F14" s="35">
        <v>4</v>
      </c>
      <c r="G14" s="11">
        <v>5</v>
      </c>
    </row>
    <row r="15" spans="1:7" x14ac:dyDescent="0.2">
      <c r="A15" s="36"/>
      <c r="B15" s="19"/>
      <c r="C15" s="15" t="s">
        <v>3</v>
      </c>
      <c r="D15" s="16"/>
      <c r="E15" s="17"/>
      <c r="F15" s="17"/>
      <c r="G15" s="17"/>
    </row>
    <row r="16" spans="1:7" ht="15.75" thickBot="1" x14ac:dyDescent="0.3">
      <c r="A16" s="71" t="s">
        <v>43</v>
      </c>
      <c r="B16" s="54" t="s">
        <v>4</v>
      </c>
      <c r="C16" s="72"/>
      <c r="D16" s="45"/>
      <c r="E16" s="73">
        <v>6</v>
      </c>
      <c r="F16" s="73">
        <v>6</v>
      </c>
      <c r="G16" s="46"/>
    </row>
    <row r="17" spans="1:7" x14ac:dyDescent="0.2">
      <c r="A17" s="36"/>
      <c r="B17" s="9"/>
      <c r="C17" s="10" t="s">
        <v>5</v>
      </c>
      <c r="D17" s="11"/>
      <c r="E17" s="14"/>
      <c r="F17" s="14"/>
      <c r="G17" s="11"/>
    </row>
    <row r="18" spans="1:7" ht="16.5" thickBot="1" x14ac:dyDescent="0.3">
      <c r="A18" s="71" t="s">
        <v>45</v>
      </c>
      <c r="B18" s="54" t="s">
        <v>6</v>
      </c>
      <c r="C18" s="72"/>
      <c r="D18" s="22"/>
      <c r="E18" s="23"/>
      <c r="F18" s="23"/>
      <c r="G18" s="22"/>
    </row>
    <row r="19" spans="1:7" ht="12.75" customHeight="1" x14ac:dyDescent="0.2">
      <c r="A19" s="36"/>
      <c r="B19" s="55" t="s">
        <v>91</v>
      </c>
      <c r="C19" s="56"/>
      <c r="D19" s="57"/>
      <c r="E19" s="58"/>
      <c r="F19" s="58"/>
      <c r="G19" s="88"/>
    </row>
    <row r="20" spans="1:7" x14ac:dyDescent="0.2">
      <c r="A20" s="36"/>
      <c r="B20" s="59" t="s">
        <v>7</v>
      </c>
      <c r="C20" s="60"/>
      <c r="D20" s="61"/>
      <c r="E20" s="62">
        <v>2000</v>
      </c>
      <c r="F20" s="62">
        <v>2000</v>
      </c>
      <c r="G20" s="97"/>
    </row>
    <row r="21" spans="1:7" x14ac:dyDescent="0.2">
      <c r="A21" s="36"/>
      <c r="B21" s="64" t="s">
        <v>8</v>
      </c>
      <c r="C21" s="65"/>
      <c r="D21" s="66"/>
      <c r="E21" s="67">
        <v>327500</v>
      </c>
      <c r="F21" s="67">
        <v>327500</v>
      </c>
      <c r="G21" s="82"/>
    </row>
    <row r="22" spans="1:7" x14ac:dyDescent="0.2">
      <c r="A22" s="12"/>
      <c r="B22" s="101" t="s">
        <v>74</v>
      </c>
      <c r="C22" s="3"/>
      <c r="D22" s="41"/>
      <c r="E22" s="99">
        <v>1000</v>
      </c>
      <c r="F22" s="99">
        <v>7313</v>
      </c>
      <c r="G22" s="103"/>
    </row>
    <row r="23" spans="1:7" x14ac:dyDescent="0.2">
      <c r="A23" s="14"/>
      <c r="B23" s="59" t="s">
        <v>59</v>
      </c>
      <c r="C23" s="60"/>
      <c r="D23" s="63"/>
      <c r="E23" s="62"/>
      <c r="F23" s="62"/>
      <c r="G23" s="97"/>
    </row>
    <row r="24" spans="1:7" ht="15.75" thickBot="1" x14ac:dyDescent="0.3">
      <c r="A24" s="74"/>
      <c r="B24" s="54" t="s">
        <v>9</v>
      </c>
      <c r="C24" s="75"/>
      <c r="D24" s="76"/>
      <c r="E24" s="43">
        <f>SUM(E19:E23)</f>
        <v>330500</v>
      </c>
      <c r="F24" s="43">
        <f>SUM(F19:F23)</f>
        <v>336813</v>
      </c>
      <c r="G24" s="127"/>
    </row>
    <row r="25" spans="1:7" ht="14.25" x14ac:dyDescent="0.2">
      <c r="A25" s="36"/>
      <c r="B25" s="20"/>
      <c r="C25" s="18" t="s">
        <v>10</v>
      </c>
      <c r="D25" s="21"/>
      <c r="E25" s="42"/>
      <c r="F25" s="42"/>
      <c r="G25" s="112"/>
    </row>
    <row r="26" spans="1:7" ht="15.75" thickBot="1" x14ac:dyDescent="0.3">
      <c r="A26" s="71" t="s">
        <v>47</v>
      </c>
      <c r="B26" s="54" t="s">
        <v>11</v>
      </c>
      <c r="C26" s="72"/>
      <c r="D26" s="45"/>
      <c r="E26" s="44"/>
      <c r="F26" s="44"/>
      <c r="G26" s="111"/>
    </row>
    <row r="27" spans="1:7" x14ac:dyDescent="0.2">
      <c r="A27" s="36"/>
      <c r="B27" s="59" t="s">
        <v>37</v>
      </c>
      <c r="C27" s="60"/>
      <c r="D27" s="63"/>
      <c r="E27" s="62">
        <v>241472</v>
      </c>
      <c r="F27" s="62">
        <v>241472</v>
      </c>
      <c r="G27" s="97"/>
    </row>
    <row r="28" spans="1:7" x14ac:dyDescent="0.2">
      <c r="A28" s="13"/>
      <c r="B28" s="68" t="s">
        <v>12</v>
      </c>
      <c r="C28" s="51"/>
      <c r="D28" s="69"/>
      <c r="E28" s="70">
        <v>4600</v>
      </c>
      <c r="F28" s="70">
        <v>4600</v>
      </c>
      <c r="G28" s="92"/>
    </row>
    <row r="29" spans="1:7" x14ac:dyDescent="0.2">
      <c r="A29" s="14"/>
      <c r="B29" s="59" t="s">
        <v>13</v>
      </c>
      <c r="C29" s="60"/>
      <c r="D29" s="63"/>
      <c r="E29" s="62"/>
      <c r="F29" s="62"/>
      <c r="G29" s="97"/>
    </row>
    <row r="30" spans="1:7" x14ac:dyDescent="0.2">
      <c r="A30" s="13"/>
      <c r="B30" s="68" t="s">
        <v>35</v>
      </c>
      <c r="C30" s="51"/>
      <c r="D30" s="69"/>
      <c r="E30" s="70">
        <v>2000</v>
      </c>
      <c r="F30" s="70">
        <v>2533</v>
      </c>
      <c r="G30" s="92"/>
    </row>
    <row r="31" spans="1:7" x14ac:dyDescent="0.2">
      <c r="A31" s="36"/>
      <c r="B31" s="125" t="s">
        <v>76</v>
      </c>
      <c r="C31" s="123"/>
      <c r="D31" s="123"/>
      <c r="E31" s="67"/>
      <c r="F31" s="67">
        <v>5780</v>
      </c>
      <c r="G31" s="126"/>
    </row>
    <row r="32" spans="1:7" x14ac:dyDescent="0.2">
      <c r="A32" s="36"/>
      <c r="B32" s="64" t="s">
        <v>60</v>
      </c>
      <c r="C32" s="65"/>
      <c r="D32" s="66"/>
      <c r="E32" s="67">
        <v>10500</v>
      </c>
      <c r="F32" s="67">
        <v>10500</v>
      </c>
      <c r="G32" s="82"/>
    </row>
    <row r="33" spans="1:7" x14ac:dyDescent="0.2">
      <c r="A33" s="14"/>
      <c r="B33" s="59" t="s">
        <v>14</v>
      </c>
      <c r="C33" s="60"/>
      <c r="D33" s="63"/>
      <c r="E33" s="62">
        <v>12528</v>
      </c>
      <c r="F33" s="62">
        <v>12528</v>
      </c>
      <c r="G33" s="97"/>
    </row>
    <row r="34" spans="1:7" x14ac:dyDescent="0.2">
      <c r="A34" s="14"/>
      <c r="B34" s="59" t="s">
        <v>85</v>
      </c>
      <c r="C34" s="60"/>
      <c r="D34" s="63"/>
      <c r="E34" s="62">
        <v>299</v>
      </c>
      <c r="F34" s="62">
        <v>299</v>
      </c>
      <c r="G34" s="97"/>
    </row>
    <row r="35" spans="1:7" x14ac:dyDescent="0.2">
      <c r="A35" s="14"/>
      <c r="B35" s="64" t="s">
        <v>15</v>
      </c>
      <c r="C35" s="65"/>
      <c r="D35" s="66"/>
      <c r="E35" s="67">
        <v>6000</v>
      </c>
      <c r="F35" s="67">
        <v>6000</v>
      </c>
      <c r="G35" s="82"/>
    </row>
    <row r="36" spans="1:7" x14ac:dyDescent="0.2">
      <c r="A36" s="13"/>
      <c r="B36" s="68" t="s">
        <v>16</v>
      </c>
      <c r="C36" s="51"/>
      <c r="D36" s="69"/>
      <c r="E36" s="70">
        <v>900</v>
      </c>
      <c r="F36" s="70">
        <v>900</v>
      </c>
      <c r="G36" s="92"/>
    </row>
    <row r="37" spans="1:7" x14ac:dyDescent="0.2">
      <c r="A37" s="13"/>
      <c r="B37" s="59" t="s">
        <v>34</v>
      </c>
      <c r="C37" s="60"/>
      <c r="D37" s="63"/>
      <c r="E37" s="62"/>
      <c r="F37" s="62"/>
      <c r="G37" s="97"/>
    </row>
    <row r="38" spans="1:7" x14ac:dyDescent="0.2">
      <c r="A38" s="36"/>
      <c r="B38" s="64" t="s">
        <v>17</v>
      </c>
      <c r="C38" s="65"/>
      <c r="D38" s="66"/>
      <c r="E38" s="67">
        <v>46178</v>
      </c>
      <c r="F38" s="67">
        <v>46178</v>
      </c>
      <c r="G38" s="82"/>
    </row>
    <row r="39" spans="1:7" x14ac:dyDescent="0.2">
      <c r="A39" s="14"/>
      <c r="B39" s="64" t="s">
        <v>18</v>
      </c>
      <c r="C39" s="65"/>
      <c r="D39" s="66"/>
      <c r="E39" s="67">
        <v>4923</v>
      </c>
      <c r="F39" s="67">
        <v>4923</v>
      </c>
      <c r="G39" s="82"/>
    </row>
    <row r="40" spans="1:7" x14ac:dyDescent="0.2">
      <c r="A40" s="13"/>
      <c r="B40" s="68" t="s">
        <v>36</v>
      </c>
      <c r="C40" s="51"/>
      <c r="D40" s="69"/>
      <c r="E40" s="70">
        <v>1100</v>
      </c>
      <c r="F40" s="70">
        <v>1100</v>
      </c>
      <c r="G40" s="92"/>
    </row>
    <row r="41" spans="1:7" x14ac:dyDescent="0.2">
      <c r="A41" s="14"/>
      <c r="B41" s="59" t="s">
        <v>19</v>
      </c>
      <c r="C41" s="60"/>
      <c r="D41" s="63"/>
      <c r="E41" s="62"/>
      <c r="F41" s="62"/>
      <c r="G41" s="97"/>
    </row>
    <row r="42" spans="1:7" ht="15.75" thickBot="1" x14ac:dyDescent="0.3">
      <c r="A42" s="77"/>
      <c r="B42" s="78" t="s">
        <v>20</v>
      </c>
      <c r="C42" s="75"/>
      <c r="D42" s="45"/>
      <c r="E42" s="43">
        <f>SUM(E27:E41)</f>
        <v>330500</v>
      </c>
      <c r="F42" s="43">
        <f>SUM(F27:F41)</f>
        <v>336813</v>
      </c>
      <c r="G42" s="128"/>
    </row>
    <row r="43" spans="1:7" ht="15" x14ac:dyDescent="0.25">
      <c r="A43" s="77"/>
      <c r="B43" s="79" t="s">
        <v>21</v>
      </c>
      <c r="C43" s="27"/>
      <c r="D43" s="27"/>
      <c r="E43" s="52">
        <f>E24-E42</f>
        <v>0</v>
      </c>
      <c r="F43" s="52">
        <f>F24-F42</f>
        <v>0</v>
      </c>
      <c r="G43" s="53"/>
    </row>
    <row r="44" spans="1:7" ht="15" x14ac:dyDescent="0.25">
      <c r="A44" s="113"/>
      <c r="B44" s="114"/>
      <c r="C44" s="113"/>
      <c r="D44" s="113"/>
      <c r="E44" s="49"/>
      <c r="F44" s="49"/>
      <c r="G44" s="50"/>
    </row>
    <row r="45" spans="1:7" ht="15" x14ac:dyDescent="0.25">
      <c r="A45" s="113"/>
      <c r="B45" s="114"/>
      <c r="C45" s="113"/>
      <c r="D45" s="113"/>
      <c r="E45" s="49"/>
      <c r="F45" s="49"/>
      <c r="G45" s="50"/>
    </row>
    <row r="46" spans="1:7" ht="15" x14ac:dyDescent="0.25">
      <c r="A46" s="113"/>
      <c r="B46" s="114"/>
      <c r="C46" s="113"/>
      <c r="D46" s="113"/>
      <c r="E46" s="49"/>
      <c r="F46" s="49"/>
      <c r="G46" s="50"/>
    </row>
    <row r="47" spans="1:7" ht="15" x14ac:dyDescent="0.25">
      <c r="A47" s="113"/>
      <c r="B47" s="114"/>
      <c r="C47" s="113"/>
      <c r="D47" s="113"/>
      <c r="E47" s="49"/>
      <c r="F47" s="49"/>
      <c r="G47" s="50"/>
    </row>
    <row r="48" spans="1:7" ht="15" x14ac:dyDescent="0.25">
      <c r="A48" s="113"/>
      <c r="B48" s="114"/>
      <c r="C48" s="113"/>
      <c r="D48" s="113"/>
      <c r="E48" s="49"/>
      <c r="F48" s="49"/>
      <c r="G48" s="50"/>
    </row>
    <row r="49" spans="1:7" ht="15" x14ac:dyDescent="0.25">
      <c r="A49" s="113"/>
      <c r="B49" s="114"/>
      <c r="C49" s="113"/>
      <c r="D49" s="113"/>
      <c r="E49" s="49"/>
      <c r="F49" s="49"/>
      <c r="G49" s="50"/>
    </row>
    <row r="50" spans="1:7" ht="15" x14ac:dyDescent="0.25">
      <c r="A50" s="113"/>
      <c r="B50" s="114"/>
      <c r="C50" s="113"/>
      <c r="D50" s="113"/>
      <c r="E50" s="49"/>
      <c r="F50" s="49"/>
      <c r="G50" s="50"/>
    </row>
    <row r="51" spans="1:7" ht="15" x14ac:dyDescent="0.25">
      <c r="A51" s="113"/>
      <c r="B51" s="114"/>
      <c r="C51" s="113"/>
      <c r="D51" s="113"/>
      <c r="E51" s="49"/>
      <c r="F51" s="49"/>
      <c r="G51" s="50"/>
    </row>
    <row r="52" spans="1:7" ht="15" x14ac:dyDescent="0.25">
      <c r="A52" s="113"/>
      <c r="B52" s="114"/>
      <c r="C52" s="113"/>
      <c r="D52" s="113"/>
      <c r="E52" s="49"/>
      <c r="F52" s="49"/>
      <c r="G52" s="50"/>
    </row>
    <row r="53" spans="1:7" ht="15" x14ac:dyDescent="0.25">
      <c r="A53" s="113"/>
      <c r="B53" s="114"/>
      <c r="C53" s="113"/>
      <c r="D53" s="113"/>
      <c r="E53" s="49"/>
      <c r="F53" s="49"/>
      <c r="G53" s="50"/>
    </row>
    <row r="54" spans="1:7" ht="15.75" x14ac:dyDescent="0.25">
      <c r="A54" s="50"/>
      <c r="B54" s="30" t="s">
        <v>46</v>
      </c>
      <c r="C54" s="30"/>
      <c r="D54" s="30"/>
      <c r="E54" s="31"/>
      <c r="F54" s="31" t="s">
        <v>57</v>
      </c>
      <c r="G54" s="31"/>
    </row>
    <row r="55" spans="1:7" ht="15.95" customHeight="1" thickBot="1" x14ac:dyDescent="0.3">
      <c r="A55" s="71" t="s">
        <v>43</v>
      </c>
      <c r="B55" s="54" t="s">
        <v>42</v>
      </c>
      <c r="C55" s="75"/>
      <c r="D55" s="75"/>
      <c r="E55" s="75"/>
      <c r="F55" s="75"/>
      <c r="G55" s="76"/>
    </row>
    <row r="56" spans="1:7" ht="15.95" customHeight="1" x14ac:dyDescent="0.2">
      <c r="A56" s="36"/>
      <c r="B56" s="80" t="s">
        <v>23</v>
      </c>
      <c r="C56" s="65"/>
      <c r="D56" s="65"/>
      <c r="E56" s="81"/>
      <c r="F56" s="82"/>
      <c r="G56" s="83">
        <v>2000</v>
      </c>
    </row>
    <row r="57" spans="1:7" ht="15.95" customHeight="1" x14ac:dyDescent="0.2">
      <c r="A57" s="12"/>
      <c r="B57" s="2" t="s">
        <v>24</v>
      </c>
      <c r="C57" s="3"/>
      <c r="D57" s="3"/>
      <c r="E57" s="102"/>
      <c r="F57" s="103"/>
      <c r="G57" s="122">
        <v>327500</v>
      </c>
    </row>
    <row r="58" spans="1:7" ht="15.95" customHeight="1" x14ac:dyDescent="0.2">
      <c r="A58" s="36"/>
      <c r="B58" s="80" t="s">
        <v>69</v>
      </c>
      <c r="C58" s="65"/>
      <c r="D58" s="65"/>
      <c r="E58" s="81"/>
      <c r="F58" s="82"/>
      <c r="G58" s="83">
        <v>7313</v>
      </c>
    </row>
    <row r="59" spans="1:7" ht="15.95" customHeight="1" thickBot="1" x14ac:dyDescent="0.3">
      <c r="A59" s="17"/>
      <c r="B59" s="39" t="s">
        <v>25</v>
      </c>
      <c r="C59" s="84"/>
      <c r="D59" s="84"/>
      <c r="E59" s="85"/>
      <c r="F59" s="86"/>
      <c r="G59" s="47">
        <f>SUM(G56:G58)</f>
        <v>336813</v>
      </c>
    </row>
    <row r="60" spans="1:7" s="1" customFormat="1" ht="15.95" customHeight="1" thickBot="1" x14ac:dyDescent="0.3">
      <c r="A60" s="71" t="s">
        <v>45</v>
      </c>
      <c r="B60" s="39" t="s">
        <v>44</v>
      </c>
      <c r="C60" s="84"/>
      <c r="D60" s="84"/>
      <c r="E60" s="85"/>
      <c r="F60" s="85"/>
      <c r="G60" s="47"/>
    </row>
    <row r="61" spans="1:7" ht="15.95" customHeight="1" x14ac:dyDescent="0.2">
      <c r="A61" s="36"/>
      <c r="B61" s="55" t="s">
        <v>33</v>
      </c>
      <c r="C61" s="56"/>
      <c r="D61" s="56"/>
      <c r="E61" s="87"/>
      <c r="F61" s="88"/>
      <c r="G61" s="89">
        <v>241472</v>
      </c>
    </row>
    <row r="62" spans="1:7" ht="15.95" customHeight="1" x14ac:dyDescent="0.2">
      <c r="A62" s="36"/>
      <c r="B62" s="80" t="s">
        <v>26</v>
      </c>
      <c r="C62" s="65"/>
      <c r="D62" s="65"/>
      <c r="E62" s="81"/>
      <c r="F62" s="82"/>
      <c r="G62" s="90">
        <v>4600</v>
      </c>
    </row>
    <row r="63" spans="1:7" ht="15.95" customHeight="1" x14ac:dyDescent="0.2">
      <c r="A63" s="36"/>
      <c r="B63" s="80" t="s">
        <v>38</v>
      </c>
      <c r="C63" s="65"/>
      <c r="D63" s="65"/>
      <c r="E63" s="81"/>
      <c r="F63" s="82"/>
      <c r="G63" s="90">
        <f>SUM(G64:G68)</f>
        <v>2533</v>
      </c>
    </row>
    <row r="64" spans="1:7" ht="15.95" customHeight="1" x14ac:dyDescent="0.2">
      <c r="A64" s="13"/>
      <c r="B64" s="51" t="s">
        <v>82</v>
      </c>
      <c r="C64" s="51"/>
      <c r="D64" s="51"/>
      <c r="E64" s="91"/>
      <c r="F64" s="92"/>
      <c r="G64" s="93">
        <v>800</v>
      </c>
    </row>
    <row r="65" spans="1:7" ht="15.95" customHeight="1" x14ac:dyDescent="0.2">
      <c r="A65" s="13"/>
      <c r="B65" s="94" t="s">
        <v>68</v>
      </c>
      <c r="C65" s="51"/>
      <c r="D65" s="51"/>
      <c r="E65" s="91"/>
      <c r="F65" s="92"/>
      <c r="G65" s="93">
        <v>700</v>
      </c>
    </row>
    <row r="66" spans="1:7" ht="15.95" customHeight="1" x14ac:dyDescent="0.2">
      <c r="A66" s="13"/>
      <c r="B66" s="94" t="s">
        <v>51</v>
      </c>
      <c r="C66" s="51"/>
      <c r="D66" s="51"/>
      <c r="E66" s="91"/>
      <c r="F66" s="92"/>
      <c r="G66" s="93">
        <v>300</v>
      </c>
    </row>
    <row r="67" spans="1:7" ht="15.95" customHeight="1" x14ac:dyDescent="0.2">
      <c r="A67" s="13"/>
      <c r="B67" s="94" t="s">
        <v>52</v>
      </c>
      <c r="C67" s="51"/>
      <c r="D67" s="51"/>
      <c r="E67" s="91"/>
      <c r="F67" s="92"/>
      <c r="G67" s="93">
        <v>100</v>
      </c>
    </row>
    <row r="68" spans="1:7" ht="15.95" customHeight="1" x14ac:dyDescent="0.2">
      <c r="A68" s="13"/>
      <c r="B68" s="94" t="s">
        <v>107</v>
      </c>
      <c r="C68" s="51"/>
      <c r="D68" s="51"/>
      <c r="E68" s="91"/>
      <c r="F68" s="92"/>
      <c r="G68" s="93">
        <v>633</v>
      </c>
    </row>
    <row r="69" spans="1:7" ht="15.95" customHeight="1" x14ac:dyDescent="0.2">
      <c r="A69" s="36"/>
      <c r="B69" s="80" t="s">
        <v>109</v>
      </c>
      <c r="C69" s="65"/>
      <c r="D69" s="65"/>
      <c r="E69" s="81"/>
      <c r="F69" s="82"/>
      <c r="G69" s="90">
        <v>5780</v>
      </c>
    </row>
    <row r="70" spans="1:7" ht="15.95" customHeight="1" x14ac:dyDescent="0.2">
      <c r="A70" s="36"/>
      <c r="B70" s="80" t="s">
        <v>93</v>
      </c>
      <c r="C70" s="65"/>
      <c r="D70" s="65"/>
      <c r="E70" s="81"/>
      <c r="F70" s="82"/>
      <c r="G70" s="90">
        <v>10500</v>
      </c>
    </row>
    <row r="71" spans="1:7" ht="15.95" customHeight="1" x14ac:dyDescent="0.2">
      <c r="A71" s="36"/>
      <c r="B71" s="64" t="s">
        <v>27</v>
      </c>
      <c r="C71" s="65"/>
      <c r="D71" s="65"/>
      <c r="E71" s="81"/>
      <c r="F71" s="82"/>
      <c r="G71" s="90">
        <f>SUM(G72:G78)</f>
        <v>12528</v>
      </c>
    </row>
    <row r="72" spans="1:7" ht="15.95" customHeight="1" x14ac:dyDescent="0.2">
      <c r="A72" s="13"/>
      <c r="B72" s="101" t="s">
        <v>63</v>
      </c>
      <c r="C72" s="3"/>
      <c r="D72" s="3"/>
      <c r="E72" s="102"/>
      <c r="F72" s="103"/>
      <c r="G72" s="99">
        <v>1600</v>
      </c>
    </row>
    <row r="73" spans="1:7" ht="15.95" customHeight="1" x14ac:dyDescent="0.2">
      <c r="A73" s="13"/>
      <c r="B73" s="68" t="s">
        <v>53</v>
      </c>
      <c r="C73" s="51"/>
      <c r="D73" s="51"/>
      <c r="E73" s="91"/>
      <c r="F73" s="92"/>
      <c r="G73" s="70"/>
    </row>
    <row r="74" spans="1:7" ht="15.95" customHeight="1" x14ac:dyDescent="0.2">
      <c r="A74" s="13"/>
      <c r="B74" s="68" t="s">
        <v>95</v>
      </c>
      <c r="C74" s="51"/>
      <c r="D74" s="51"/>
      <c r="E74" s="91"/>
      <c r="F74" s="92"/>
      <c r="G74" s="70">
        <v>1578</v>
      </c>
    </row>
    <row r="75" spans="1:7" ht="15.95" customHeight="1" x14ac:dyDescent="0.2">
      <c r="A75" s="13"/>
      <c r="B75" s="68" t="s">
        <v>54</v>
      </c>
      <c r="C75" s="51"/>
      <c r="D75" s="51"/>
      <c r="E75" s="91"/>
      <c r="F75" s="92"/>
      <c r="G75" s="70">
        <v>2050</v>
      </c>
    </row>
    <row r="76" spans="1:7" ht="15.95" customHeight="1" x14ac:dyDescent="0.2">
      <c r="A76" s="13"/>
      <c r="B76" s="68" t="s">
        <v>65</v>
      </c>
      <c r="C76" s="51"/>
      <c r="D76" s="51"/>
      <c r="E76" s="91"/>
      <c r="F76" s="92"/>
      <c r="G76" s="70"/>
    </row>
    <row r="77" spans="1:7" ht="15.95" customHeight="1" x14ac:dyDescent="0.2">
      <c r="A77" s="13"/>
      <c r="B77" s="68" t="s">
        <v>75</v>
      </c>
      <c r="C77" s="51"/>
      <c r="D77" s="51"/>
      <c r="E77" s="91"/>
      <c r="F77" s="92"/>
      <c r="G77" s="70">
        <v>1200</v>
      </c>
    </row>
    <row r="78" spans="1:7" ht="15.95" customHeight="1" x14ac:dyDescent="0.2">
      <c r="A78" s="13"/>
      <c r="B78" s="94" t="s">
        <v>55</v>
      </c>
      <c r="C78" s="51"/>
      <c r="D78" s="51"/>
      <c r="E78" s="51"/>
      <c r="F78" s="69"/>
      <c r="G78" s="70">
        <v>6100</v>
      </c>
    </row>
    <row r="79" spans="1:7" ht="15.95" customHeight="1" x14ac:dyDescent="0.2">
      <c r="A79" s="36"/>
      <c r="B79" s="65" t="s">
        <v>86</v>
      </c>
      <c r="C79" s="65"/>
      <c r="D79" s="65"/>
      <c r="E79" s="65"/>
      <c r="F79" s="66"/>
      <c r="G79" s="124">
        <v>299</v>
      </c>
    </row>
    <row r="80" spans="1:7" ht="15.95" customHeight="1" x14ac:dyDescent="0.2">
      <c r="A80" s="14"/>
      <c r="B80" s="59" t="s">
        <v>28</v>
      </c>
      <c r="C80" s="60"/>
      <c r="D80" s="60"/>
      <c r="E80" s="96"/>
      <c r="F80" s="97"/>
      <c r="G80" s="100">
        <f>SUM(G81:G83)</f>
        <v>6000</v>
      </c>
    </row>
    <row r="81" spans="1:7" ht="15.95" customHeight="1" x14ac:dyDescent="0.2">
      <c r="A81" s="13"/>
      <c r="B81" s="2" t="s">
        <v>64</v>
      </c>
      <c r="C81" s="3"/>
      <c r="D81" s="3"/>
      <c r="E81" s="3"/>
      <c r="F81" s="41"/>
      <c r="G81" s="99">
        <v>3000</v>
      </c>
    </row>
    <row r="82" spans="1:7" ht="15.95" customHeight="1" x14ac:dyDescent="0.2">
      <c r="A82" s="13"/>
      <c r="B82" s="94" t="s">
        <v>66</v>
      </c>
      <c r="C82" s="51"/>
      <c r="D82" s="51"/>
      <c r="E82" s="51"/>
      <c r="F82" s="69"/>
      <c r="G82" s="70">
        <v>2000</v>
      </c>
    </row>
    <row r="83" spans="1:7" ht="15.95" customHeight="1" x14ac:dyDescent="0.2">
      <c r="A83" s="14"/>
      <c r="B83" s="95" t="s">
        <v>67</v>
      </c>
      <c r="C83" s="60"/>
      <c r="D83" s="60"/>
      <c r="E83" s="60"/>
      <c r="F83" s="63"/>
      <c r="G83" s="62">
        <v>1000</v>
      </c>
    </row>
    <row r="84" spans="1:7" ht="15.95" customHeight="1" x14ac:dyDescent="0.2">
      <c r="A84" s="12"/>
      <c r="B84" s="101" t="s">
        <v>29</v>
      </c>
      <c r="C84" s="3"/>
      <c r="D84" s="3"/>
      <c r="E84" s="102"/>
      <c r="F84" s="103"/>
      <c r="G84" s="104">
        <f>SUM(G85:G86)</f>
        <v>46178</v>
      </c>
    </row>
    <row r="85" spans="1:7" ht="15.95" customHeight="1" x14ac:dyDescent="0.2">
      <c r="A85" s="12"/>
      <c r="B85" s="101" t="s">
        <v>92</v>
      </c>
      <c r="C85" s="3"/>
      <c r="D85" s="3"/>
      <c r="E85" s="102"/>
      <c r="F85" s="103"/>
      <c r="G85" s="99">
        <v>43078</v>
      </c>
    </row>
    <row r="86" spans="1:7" ht="15.95" customHeight="1" x14ac:dyDescent="0.2">
      <c r="A86" s="14"/>
      <c r="B86" s="59" t="s">
        <v>48</v>
      </c>
      <c r="C86" s="60"/>
      <c r="D86" s="60"/>
      <c r="E86" s="96"/>
      <c r="F86" s="97"/>
      <c r="G86" s="62">
        <v>3100</v>
      </c>
    </row>
    <row r="87" spans="1:7" ht="15.95" customHeight="1" x14ac:dyDescent="0.2">
      <c r="A87" s="36"/>
      <c r="B87" s="64" t="s">
        <v>30</v>
      </c>
      <c r="C87" s="65"/>
      <c r="D87" s="65"/>
      <c r="E87" s="81"/>
      <c r="F87" s="82"/>
      <c r="G87" s="105">
        <f>SUM(G88:G89)</f>
        <v>900</v>
      </c>
    </row>
    <row r="88" spans="1:7" ht="15.95" customHeight="1" x14ac:dyDescent="0.2">
      <c r="A88" s="12"/>
      <c r="B88" s="106" t="s">
        <v>49</v>
      </c>
      <c r="C88" s="3"/>
      <c r="D88" s="3"/>
      <c r="E88" s="102"/>
      <c r="F88" s="103"/>
      <c r="G88" s="107">
        <v>400</v>
      </c>
    </row>
    <row r="89" spans="1:7" ht="15.95" customHeight="1" x14ac:dyDescent="0.2">
      <c r="A89" s="13"/>
      <c r="B89" s="98" t="s">
        <v>61</v>
      </c>
      <c r="C89" s="51"/>
      <c r="D89" s="51"/>
      <c r="E89" s="91"/>
      <c r="F89" s="92"/>
      <c r="G89" s="108">
        <v>500</v>
      </c>
    </row>
    <row r="90" spans="1:7" ht="15.95" customHeight="1" x14ac:dyDescent="0.2">
      <c r="A90" s="36"/>
      <c r="B90" s="64" t="s">
        <v>31</v>
      </c>
      <c r="C90" s="65"/>
      <c r="D90" s="65"/>
      <c r="E90" s="81"/>
      <c r="F90" s="82"/>
      <c r="G90" s="105">
        <v>4923</v>
      </c>
    </row>
    <row r="91" spans="1:7" ht="15.95" customHeight="1" x14ac:dyDescent="0.2">
      <c r="A91" s="12"/>
      <c r="B91" s="101" t="s">
        <v>39</v>
      </c>
      <c r="C91" s="3"/>
      <c r="D91" s="3"/>
      <c r="E91" s="102"/>
      <c r="F91" s="103"/>
      <c r="G91" s="109">
        <f>SUM(G92:G93)</f>
        <v>1100</v>
      </c>
    </row>
    <row r="92" spans="1:7" ht="15.95" customHeight="1" x14ac:dyDescent="0.2">
      <c r="A92" s="12"/>
      <c r="B92" s="106" t="s">
        <v>50</v>
      </c>
      <c r="C92" s="3"/>
      <c r="D92" s="3"/>
      <c r="E92" s="102"/>
      <c r="F92" s="103"/>
      <c r="G92" s="107">
        <v>700</v>
      </c>
    </row>
    <row r="93" spans="1:7" ht="15.95" customHeight="1" x14ac:dyDescent="0.2">
      <c r="A93" s="13"/>
      <c r="B93" s="98" t="s">
        <v>62</v>
      </c>
      <c r="C93" s="51"/>
      <c r="D93" s="51"/>
      <c r="E93" s="91"/>
      <c r="F93" s="92"/>
      <c r="G93" s="108">
        <v>400</v>
      </c>
    </row>
    <row r="94" spans="1:7" ht="15.95" customHeight="1" thickBot="1" x14ac:dyDescent="0.3">
      <c r="A94" s="74"/>
      <c r="B94" s="54" t="s">
        <v>20</v>
      </c>
      <c r="C94" s="75"/>
      <c r="D94" s="75"/>
      <c r="E94" s="116"/>
      <c r="F94" s="117"/>
      <c r="G94" s="118">
        <f>G61+G62+G63+G69+G70+G71+G79+G80+G84+G87+G90+G91</f>
        <v>336813</v>
      </c>
    </row>
    <row r="95" spans="1:7" ht="15.95" customHeight="1" x14ac:dyDescent="0.25">
      <c r="A95" s="110"/>
      <c r="B95" s="26" t="s">
        <v>21</v>
      </c>
      <c r="C95" s="27"/>
      <c r="D95" s="27"/>
      <c r="E95" s="28"/>
      <c r="F95" s="29"/>
      <c r="G95" s="38">
        <f>G59-G94</f>
        <v>0</v>
      </c>
    </row>
    <row r="96" spans="1:7" ht="15.95" customHeight="1" x14ac:dyDescent="0.25">
      <c r="A96" s="50"/>
      <c r="B96" s="113"/>
      <c r="C96" s="113"/>
      <c r="D96" s="113"/>
      <c r="E96" s="119"/>
      <c r="F96" s="119"/>
      <c r="G96" s="49"/>
    </row>
    <row r="97" spans="2:3" x14ac:dyDescent="0.2">
      <c r="B97" s="115" t="s">
        <v>77</v>
      </c>
      <c r="C97" s="115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7" zoomScaleNormal="100" workbookViewId="0">
      <selection activeCell="F22" sqref="F22"/>
    </sheetView>
  </sheetViews>
  <sheetFormatPr defaultRowHeight="12.75" x14ac:dyDescent="0.2"/>
  <cols>
    <col min="1" max="1" width="5.28515625" customWidth="1"/>
    <col min="2" max="4" width="12.7109375" customWidth="1"/>
    <col min="5" max="5" width="14.7109375" customWidth="1"/>
    <col min="6" max="6" width="13.28515625" customWidth="1"/>
    <col min="7" max="7" width="12" customWidth="1"/>
  </cols>
  <sheetData>
    <row r="1" spans="1:7" ht="14.25" x14ac:dyDescent="0.2">
      <c r="E1" t="s">
        <v>22</v>
      </c>
      <c r="F1" s="48" t="s">
        <v>110</v>
      </c>
    </row>
    <row r="3" spans="1:7" ht="15.75" x14ac:dyDescent="0.25">
      <c r="B3" s="24" t="s">
        <v>106</v>
      </c>
      <c r="C3" s="24"/>
      <c r="D3" s="24"/>
      <c r="E3" s="24"/>
      <c r="F3" s="1"/>
      <c r="G3" s="1"/>
    </row>
    <row r="4" spans="1:7" ht="15.75" x14ac:dyDescent="0.25">
      <c r="B4" s="24" t="s">
        <v>100</v>
      </c>
      <c r="C4" s="24"/>
      <c r="D4" s="1"/>
      <c r="E4" s="1"/>
    </row>
    <row r="5" spans="1:7" ht="15" x14ac:dyDescent="0.2">
      <c r="B5" s="25"/>
      <c r="C5" s="25"/>
      <c r="D5" s="25"/>
      <c r="E5" s="25"/>
    </row>
    <row r="6" spans="1:7" ht="15.75" x14ac:dyDescent="0.25">
      <c r="A6" s="12"/>
      <c r="B6" s="33" t="s">
        <v>73</v>
      </c>
      <c r="C6" s="32"/>
      <c r="D6" s="32"/>
      <c r="E6" s="32"/>
      <c r="F6" s="4"/>
      <c r="G6" s="5"/>
    </row>
    <row r="7" spans="1:7" ht="15.75" x14ac:dyDescent="0.25">
      <c r="A7" s="13"/>
      <c r="B7" s="34" t="s">
        <v>0</v>
      </c>
      <c r="C7" s="30"/>
      <c r="D7" s="30"/>
      <c r="E7" s="31"/>
      <c r="F7" s="7"/>
      <c r="G7" s="8"/>
    </row>
    <row r="8" spans="1:7" ht="15.75" x14ac:dyDescent="0.25">
      <c r="A8" s="13"/>
      <c r="B8" s="34" t="s">
        <v>94</v>
      </c>
      <c r="C8" s="30"/>
      <c r="D8" s="30"/>
      <c r="E8" s="31"/>
      <c r="F8" s="7"/>
      <c r="G8" s="8"/>
    </row>
    <row r="9" spans="1:7" ht="15.75" x14ac:dyDescent="0.25">
      <c r="A9" s="13"/>
      <c r="B9" s="34" t="s">
        <v>58</v>
      </c>
      <c r="C9" s="30"/>
      <c r="D9" s="30"/>
      <c r="E9" s="31"/>
      <c r="F9" s="7"/>
      <c r="G9" s="8"/>
    </row>
    <row r="10" spans="1:7" ht="15.75" x14ac:dyDescent="0.25">
      <c r="A10" s="13"/>
      <c r="B10" s="34" t="s">
        <v>1</v>
      </c>
      <c r="C10" s="30"/>
      <c r="D10" s="30"/>
      <c r="E10" s="31"/>
      <c r="F10" s="7"/>
      <c r="G10" s="8"/>
    </row>
    <row r="11" spans="1:7" x14ac:dyDescent="0.2">
      <c r="A11" s="12" t="s">
        <v>41</v>
      </c>
      <c r="B11" s="2" t="s">
        <v>2</v>
      </c>
      <c r="C11" s="3"/>
      <c r="D11" s="5"/>
      <c r="E11" s="12" t="s">
        <v>32</v>
      </c>
      <c r="F11" s="12" t="s">
        <v>32</v>
      </c>
      <c r="G11" s="41" t="s">
        <v>40</v>
      </c>
    </row>
    <row r="12" spans="1:7" x14ac:dyDescent="0.2">
      <c r="A12" s="13"/>
      <c r="B12" s="6"/>
      <c r="C12" s="7"/>
      <c r="D12" s="8"/>
      <c r="E12" s="13" t="s">
        <v>103</v>
      </c>
      <c r="F12" s="13" t="s">
        <v>104</v>
      </c>
      <c r="G12" s="37" t="s">
        <v>56</v>
      </c>
    </row>
    <row r="13" spans="1:7" x14ac:dyDescent="0.2">
      <c r="A13" s="14"/>
      <c r="B13" s="40"/>
      <c r="C13" s="10"/>
      <c r="D13" s="11"/>
      <c r="E13" s="35" t="s">
        <v>90</v>
      </c>
      <c r="F13" s="35" t="s">
        <v>105</v>
      </c>
      <c r="G13" s="11"/>
    </row>
    <row r="14" spans="1:7" x14ac:dyDescent="0.2">
      <c r="A14" s="36">
        <v>1</v>
      </c>
      <c r="B14" s="19"/>
      <c r="C14" s="10">
        <v>2</v>
      </c>
      <c r="D14" s="11"/>
      <c r="E14" s="35">
        <v>4</v>
      </c>
      <c r="F14" s="35">
        <v>4</v>
      </c>
      <c r="G14" s="11">
        <v>5</v>
      </c>
    </row>
    <row r="15" spans="1:7" x14ac:dyDescent="0.2">
      <c r="A15" s="36"/>
      <c r="B15" s="19"/>
      <c r="C15" s="15" t="s">
        <v>3</v>
      </c>
      <c r="D15" s="16"/>
      <c r="E15" s="17"/>
      <c r="F15" s="17"/>
      <c r="G15" s="17"/>
    </row>
    <row r="16" spans="1:7" ht="15.75" thickBot="1" x14ac:dyDescent="0.3">
      <c r="A16" s="71" t="s">
        <v>43</v>
      </c>
      <c r="B16" s="54" t="s">
        <v>4</v>
      </c>
      <c r="C16" s="72"/>
      <c r="D16" s="45"/>
      <c r="E16" s="73">
        <v>6</v>
      </c>
      <c r="F16" s="73">
        <v>6</v>
      </c>
      <c r="G16" s="46"/>
    </row>
    <row r="17" spans="1:7" x14ac:dyDescent="0.2">
      <c r="A17" s="36"/>
      <c r="B17" s="9"/>
      <c r="C17" s="10" t="s">
        <v>5</v>
      </c>
      <c r="D17" s="11"/>
      <c r="E17" s="14"/>
      <c r="F17" s="14"/>
      <c r="G17" s="11"/>
    </row>
    <row r="18" spans="1:7" ht="16.5" thickBot="1" x14ac:dyDescent="0.3">
      <c r="A18" s="71" t="s">
        <v>45</v>
      </c>
      <c r="B18" s="54" t="s">
        <v>6</v>
      </c>
      <c r="C18" s="72"/>
      <c r="D18" s="22"/>
      <c r="E18" s="23"/>
      <c r="F18" s="23"/>
      <c r="G18" s="22"/>
    </row>
    <row r="19" spans="1:7" ht="12.75" customHeight="1" x14ac:dyDescent="0.2">
      <c r="A19" s="36"/>
      <c r="B19" s="55" t="s">
        <v>91</v>
      </c>
      <c r="C19" s="56"/>
      <c r="D19" s="57"/>
      <c r="E19" s="58"/>
      <c r="F19" s="58"/>
      <c r="G19" s="88"/>
    </row>
    <row r="20" spans="1:7" x14ac:dyDescent="0.2">
      <c r="A20" s="36"/>
      <c r="B20" s="59" t="s">
        <v>7</v>
      </c>
      <c r="C20" s="60"/>
      <c r="D20" s="61"/>
      <c r="E20" s="62">
        <v>2000</v>
      </c>
      <c r="F20" s="62">
        <v>2400</v>
      </c>
      <c r="G20" s="97"/>
    </row>
    <row r="21" spans="1:7" x14ac:dyDescent="0.2">
      <c r="A21" s="36"/>
      <c r="B21" s="64" t="s">
        <v>8</v>
      </c>
      <c r="C21" s="65"/>
      <c r="D21" s="66"/>
      <c r="E21" s="67">
        <v>327500</v>
      </c>
      <c r="F21" s="67">
        <v>327500</v>
      </c>
      <c r="G21" s="82"/>
    </row>
    <row r="22" spans="1:7" x14ac:dyDescent="0.2">
      <c r="A22" s="12"/>
      <c r="B22" s="101" t="s">
        <v>74</v>
      </c>
      <c r="C22" s="3"/>
      <c r="D22" s="41"/>
      <c r="E22" s="99">
        <v>1000</v>
      </c>
      <c r="F22" s="99">
        <v>7313</v>
      </c>
      <c r="G22" s="103"/>
    </row>
    <row r="23" spans="1:7" x14ac:dyDescent="0.2">
      <c r="A23" s="14"/>
      <c r="B23" s="59" t="s">
        <v>59</v>
      </c>
      <c r="C23" s="60"/>
      <c r="D23" s="63"/>
      <c r="E23" s="62"/>
      <c r="F23" s="62"/>
      <c r="G23" s="97"/>
    </row>
    <row r="24" spans="1:7" ht="15.75" thickBot="1" x14ac:dyDescent="0.3">
      <c r="A24" s="74"/>
      <c r="B24" s="54" t="s">
        <v>9</v>
      </c>
      <c r="C24" s="75"/>
      <c r="D24" s="76"/>
      <c r="E24" s="43">
        <f>SUM(E19:E23)</f>
        <v>330500</v>
      </c>
      <c r="F24" s="43">
        <f>SUM(F19:F23)</f>
        <v>337213</v>
      </c>
      <c r="G24" s="127"/>
    </row>
    <row r="25" spans="1:7" ht="14.25" x14ac:dyDescent="0.2">
      <c r="A25" s="36"/>
      <c r="B25" s="20"/>
      <c r="C25" s="18" t="s">
        <v>10</v>
      </c>
      <c r="D25" s="21"/>
      <c r="E25" s="42"/>
      <c r="F25" s="42"/>
      <c r="G25" s="112"/>
    </row>
    <row r="26" spans="1:7" ht="15.75" thickBot="1" x14ac:dyDescent="0.3">
      <c r="A26" s="71" t="s">
        <v>47</v>
      </c>
      <c r="B26" s="54" t="s">
        <v>11</v>
      </c>
      <c r="C26" s="72"/>
      <c r="D26" s="45"/>
      <c r="E26" s="44"/>
      <c r="F26" s="44"/>
      <c r="G26" s="111"/>
    </row>
    <row r="27" spans="1:7" x14ac:dyDescent="0.2">
      <c r="A27" s="36"/>
      <c r="B27" s="59" t="s">
        <v>37</v>
      </c>
      <c r="C27" s="60"/>
      <c r="D27" s="63"/>
      <c r="E27" s="62">
        <v>241472</v>
      </c>
      <c r="F27" s="62">
        <v>241472</v>
      </c>
      <c r="G27" s="97"/>
    </row>
    <row r="28" spans="1:7" x14ac:dyDescent="0.2">
      <c r="A28" s="13"/>
      <c r="B28" s="68" t="s">
        <v>12</v>
      </c>
      <c r="C28" s="51"/>
      <c r="D28" s="69"/>
      <c r="E28" s="70">
        <v>4600</v>
      </c>
      <c r="F28" s="70">
        <v>4600</v>
      </c>
      <c r="G28" s="92"/>
    </row>
    <row r="29" spans="1:7" x14ac:dyDescent="0.2">
      <c r="A29" s="14"/>
      <c r="B29" s="59" t="s">
        <v>13</v>
      </c>
      <c r="C29" s="60"/>
      <c r="D29" s="63"/>
      <c r="E29" s="62"/>
      <c r="F29" s="62"/>
      <c r="G29" s="97"/>
    </row>
    <row r="30" spans="1:7" x14ac:dyDescent="0.2">
      <c r="A30" s="13"/>
      <c r="B30" s="68" t="s">
        <v>35</v>
      </c>
      <c r="C30" s="51"/>
      <c r="D30" s="69"/>
      <c r="E30" s="70">
        <v>2000</v>
      </c>
      <c r="F30" s="70">
        <v>2933</v>
      </c>
      <c r="G30" s="92"/>
    </row>
    <row r="31" spans="1:7" x14ac:dyDescent="0.2">
      <c r="A31" s="36"/>
      <c r="B31" s="125" t="s">
        <v>76</v>
      </c>
      <c r="C31" s="123"/>
      <c r="D31" s="123"/>
      <c r="E31" s="67"/>
      <c r="F31" s="67">
        <v>5780</v>
      </c>
      <c r="G31" s="126"/>
    </row>
    <row r="32" spans="1:7" x14ac:dyDescent="0.2">
      <c r="A32" s="36"/>
      <c r="B32" s="64" t="s">
        <v>60</v>
      </c>
      <c r="C32" s="65"/>
      <c r="D32" s="66"/>
      <c r="E32" s="67">
        <v>10500</v>
      </c>
      <c r="F32" s="67">
        <v>10500</v>
      </c>
      <c r="G32" s="82"/>
    </row>
    <row r="33" spans="1:7" x14ac:dyDescent="0.2">
      <c r="A33" s="14"/>
      <c r="B33" s="59" t="s">
        <v>14</v>
      </c>
      <c r="C33" s="60"/>
      <c r="D33" s="63"/>
      <c r="E33" s="62">
        <v>12528</v>
      </c>
      <c r="F33" s="62">
        <v>12528</v>
      </c>
      <c r="G33" s="97"/>
    </row>
    <row r="34" spans="1:7" x14ac:dyDescent="0.2">
      <c r="A34" s="14"/>
      <c r="B34" s="59" t="s">
        <v>85</v>
      </c>
      <c r="C34" s="60"/>
      <c r="D34" s="63"/>
      <c r="E34" s="62">
        <v>299</v>
      </c>
      <c r="F34" s="62">
        <v>299</v>
      </c>
      <c r="G34" s="97"/>
    </row>
    <row r="35" spans="1:7" x14ac:dyDescent="0.2">
      <c r="A35" s="14"/>
      <c r="B35" s="64" t="s">
        <v>15</v>
      </c>
      <c r="C35" s="65"/>
      <c r="D35" s="66"/>
      <c r="E35" s="67">
        <v>6000</v>
      </c>
      <c r="F35" s="67">
        <v>6000</v>
      </c>
      <c r="G35" s="82"/>
    </row>
    <row r="36" spans="1:7" x14ac:dyDescent="0.2">
      <c r="A36" s="13"/>
      <c r="B36" s="68" t="s">
        <v>16</v>
      </c>
      <c r="C36" s="51"/>
      <c r="D36" s="69"/>
      <c r="E36" s="70">
        <v>900</v>
      </c>
      <c r="F36" s="70">
        <v>900</v>
      </c>
      <c r="G36" s="92"/>
    </row>
    <row r="37" spans="1:7" x14ac:dyDescent="0.2">
      <c r="A37" s="13"/>
      <c r="B37" s="59" t="s">
        <v>34</v>
      </c>
      <c r="C37" s="60"/>
      <c r="D37" s="63"/>
      <c r="E37" s="62"/>
      <c r="F37" s="62"/>
      <c r="G37" s="97"/>
    </row>
    <row r="38" spans="1:7" x14ac:dyDescent="0.2">
      <c r="A38" s="36"/>
      <c r="B38" s="64" t="s">
        <v>17</v>
      </c>
      <c r="C38" s="65"/>
      <c r="D38" s="66"/>
      <c r="E38" s="67">
        <v>46178</v>
      </c>
      <c r="F38" s="67">
        <v>46178</v>
      </c>
      <c r="G38" s="82"/>
    </row>
    <row r="39" spans="1:7" x14ac:dyDescent="0.2">
      <c r="A39" s="14"/>
      <c r="B39" s="64" t="s">
        <v>18</v>
      </c>
      <c r="C39" s="65"/>
      <c r="D39" s="66"/>
      <c r="E39" s="67">
        <v>4923</v>
      </c>
      <c r="F39" s="67">
        <v>4923</v>
      </c>
      <c r="G39" s="82"/>
    </row>
    <row r="40" spans="1:7" x14ac:dyDescent="0.2">
      <c r="A40" s="13"/>
      <c r="B40" s="68" t="s">
        <v>36</v>
      </c>
      <c r="C40" s="51"/>
      <c r="D40" s="69"/>
      <c r="E40" s="70">
        <v>1100</v>
      </c>
      <c r="F40" s="70">
        <v>1100</v>
      </c>
      <c r="G40" s="92"/>
    </row>
    <row r="41" spans="1:7" x14ac:dyDescent="0.2">
      <c r="A41" s="14"/>
      <c r="B41" s="59" t="s">
        <v>19</v>
      </c>
      <c r="C41" s="60"/>
      <c r="D41" s="63"/>
      <c r="E41" s="62"/>
      <c r="F41" s="62"/>
      <c r="G41" s="97"/>
    </row>
    <row r="42" spans="1:7" ht="15.75" thickBot="1" x14ac:dyDescent="0.3">
      <c r="A42" s="77"/>
      <c r="B42" s="78" t="s">
        <v>20</v>
      </c>
      <c r="C42" s="75"/>
      <c r="D42" s="45"/>
      <c r="E42" s="43">
        <f>SUM(E27:E41)</f>
        <v>330500</v>
      </c>
      <c r="F42" s="43">
        <f>SUM(F27:F41)</f>
        <v>337213</v>
      </c>
      <c r="G42" s="128"/>
    </row>
    <row r="43" spans="1:7" ht="15" x14ac:dyDescent="0.25">
      <c r="A43" s="77"/>
      <c r="B43" s="79" t="s">
        <v>21</v>
      </c>
      <c r="C43" s="27"/>
      <c r="D43" s="27"/>
      <c r="E43" s="52">
        <f>E24-E42</f>
        <v>0</v>
      </c>
      <c r="F43" s="52">
        <f>F24-F42</f>
        <v>0</v>
      </c>
      <c r="G43" s="53"/>
    </row>
    <row r="44" spans="1:7" ht="15" x14ac:dyDescent="0.25">
      <c r="A44" s="113"/>
      <c r="B44" s="114"/>
      <c r="C44" s="113"/>
      <c r="D44" s="113"/>
      <c r="E44" s="49"/>
      <c r="F44" s="49"/>
      <c r="G44" s="50"/>
    </row>
    <row r="45" spans="1:7" ht="15" x14ac:dyDescent="0.25">
      <c r="A45" s="113"/>
      <c r="B45" s="114"/>
      <c r="C45" s="113"/>
      <c r="D45" s="113"/>
      <c r="E45" s="49"/>
      <c r="F45" s="49"/>
      <c r="G45" s="50"/>
    </row>
    <row r="46" spans="1:7" ht="15" x14ac:dyDescent="0.25">
      <c r="A46" s="113"/>
      <c r="B46" s="114"/>
      <c r="C46" s="113"/>
      <c r="D46" s="113"/>
      <c r="E46" s="49"/>
      <c r="F46" s="49"/>
      <c r="G46" s="50"/>
    </row>
    <row r="47" spans="1:7" ht="15" x14ac:dyDescent="0.25">
      <c r="A47" s="113"/>
      <c r="B47" s="114"/>
      <c r="C47" s="113"/>
      <c r="D47" s="113"/>
      <c r="E47" s="49"/>
      <c r="F47" s="49"/>
      <c r="G47" s="50"/>
    </row>
    <row r="48" spans="1:7" ht="15" x14ac:dyDescent="0.25">
      <c r="A48" s="113"/>
      <c r="B48" s="114"/>
      <c r="C48" s="113"/>
      <c r="D48" s="113"/>
      <c r="E48" s="49"/>
      <c r="F48" s="49"/>
      <c r="G48" s="50"/>
    </row>
    <row r="49" spans="1:7" ht="15" x14ac:dyDescent="0.25">
      <c r="A49" s="113"/>
      <c r="B49" s="114"/>
      <c r="C49" s="113"/>
      <c r="D49" s="113"/>
      <c r="E49" s="49"/>
      <c r="F49" s="49"/>
      <c r="G49" s="50"/>
    </row>
    <row r="50" spans="1:7" ht="15" x14ac:dyDescent="0.25">
      <c r="A50" s="113"/>
      <c r="B50" s="114"/>
      <c r="C50" s="113"/>
      <c r="D50" s="113"/>
      <c r="E50" s="49"/>
      <c r="F50" s="49"/>
      <c r="G50" s="50"/>
    </row>
    <row r="51" spans="1:7" ht="15" x14ac:dyDescent="0.25">
      <c r="A51" s="113"/>
      <c r="B51" s="114"/>
      <c r="C51" s="113"/>
      <c r="D51" s="113"/>
      <c r="E51" s="49"/>
      <c r="F51" s="49"/>
      <c r="G51" s="50"/>
    </row>
    <row r="52" spans="1:7" ht="15" x14ac:dyDescent="0.25">
      <c r="A52" s="113"/>
      <c r="B52" s="114"/>
      <c r="C52" s="113"/>
      <c r="D52" s="113"/>
      <c r="E52" s="49"/>
      <c r="F52" s="49"/>
      <c r="G52" s="50"/>
    </row>
    <row r="53" spans="1:7" ht="15" x14ac:dyDescent="0.25">
      <c r="A53" s="113"/>
      <c r="B53" s="114"/>
      <c r="C53" s="113"/>
      <c r="D53" s="113"/>
      <c r="E53" s="49"/>
      <c r="F53" s="49"/>
      <c r="G53" s="50"/>
    </row>
    <row r="54" spans="1:7" ht="15.75" x14ac:dyDescent="0.25">
      <c r="A54" s="50"/>
      <c r="B54" s="30" t="s">
        <v>46</v>
      </c>
      <c r="C54" s="30"/>
      <c r="D54" s="30"/>
      <c r="E54" s="31"/>
      <c r="F54" s="31" t="s">
        <v>57</v>
      </c>
      <c r="G54" s="31"/>
    </row>
    <row r="55" spans="1:7" ht="15.95" customHeight="1" thickBot="1" x14ac:dyDescent="0.3">
      <c r="A55" s="71" t="s">
        <v>43</v>
      </c>
      <c r="B55" s="54" t="s">
        <v>42</v>
      </c>
      <c r="C55" s="75"/>
      <c r="D55" s="75"/>
      <c r="E55" s="75"/>
      <c r="F55" s="75"/>
      <c r="G55" s="76"/>
    </row>
    <row r="56" spans="1:7" ht="15.95" customHeight="1" x14ac:dyDescent="0.2">
      <c r="A56" s="36"/>
      <c r="B56" s="80" t="s">
        <v>23</v>
      </c>
      <c r="C56" s="65"/>
      <c r="D56" s="65"/>
      <c r="E56" s="81"/>
      <c r="F56" s="82"/>
      <c r="G56" s="83">
        <v>2400</v>
      </c>
    </row>
    <row r="57" spans="1:7" ht="15.95" customHeight="1" x14ac:dyDescent="0.2">
      <c r="A57" s="12"/>
      <c r="B57" s="2" t="s">
        <v>24</v>
      </c>
      <c r="C57" s="3"/>
      <c r="D57" s="3"/>
      <c r="E57" s="102"/>
      <c r="F57" s="103"/>
      <c r="G57" s="122">
        <v>327500</v>
      </c>
    </row>
    <row r="58" spans="1:7" ht="15.95" customHeight="1" x14ac:dyDescent="0.2">
      <c r="A58" s="36"/>
      <c r="B58" s="80" t="s">
        <v>69</v>
      </c>
      <c r="C58" s="65"/>
      <c r="D58" s="65"/>
      <c r="E58" s="81"/>
      <c r="F58" s="82"/>
      <c r="G58" s="83">
        <v>7313</v>
      </c>
    </row>
    <row r="59" spans="1:7" ht="15.95" customHeight="1" thickBot="1" x14ac:dyDescent="0.3">
      <c r="A59" s="17"/>
      <c r="B59" s="39" t="s">
        <v>25</v>
      </c>
      <c r="C59" s="84"/>
      <c r="D59" s="84"/>
      <c r="E59" s="85"/>
      <c r="F59" s="86"/>
      <c r="G59" s="47">
        <f>SUM(G56:G58)</f>
        <v>337213</v>
      </c>
    </row>
    <row r="60" spans="1:7" s="1" customFormat="1" ht="15.95" customHeight="1" thickBot="1" x14ac:dyDescent="0.3">
      <c r="A60" s="71" t="s">
        <v>45</v>
      </c>
      <c r="B60" s="39" t="s">
        <v>44</v>
      </c>
      <c r="C60" s="84"/>
      <c r="D60" s="84"/>
      <c r="E60" s="85"/>
      <c r="F60" s="85"/>
      <c r="G60" s="47"/>
    </row>
    <row r="61" spans="1:7" ht="15.95" customHeight="1" x14ac:dyDescent="0.2">
      <c r="A61" s="36"/>
      <c r="B61" s="55" t="s">
        <v>33</v>
      </c>
      <c r="C61" s="56"/>
      <c r="D61" s="56"/>
      <c r="E61" s="87"/>
      <c r="F61" s="88"/>
      <c r="G61" s="89">
        <v>241472</v>
      </c>
    </row>
    <row r="62" spans="1:7" ht="15.95" customHeight="1" x14ac:dyDescent="0.2">
      <c r="A62" s="36"/>
      <c r="B62" s="80" t="s">
        <v>26</v>
      </c>
      <c r="C62" s="65"/>
      <c r="D62" s="65"/>
      <c r="E62" s="81"/>
      <c r="F62" s="82"/>
      <c r="G62" s="90">
        <v>4600</v>
      </c>
    </row>
    <row r="63" spans="1:7" ht="15.95" customHeight="1" x14ac:dyDescent="0.2">
      <c r="A63" s="36"/>
      <c r="B63" s="80" t="s">
        <v>38</v>
      </c>
      <c r="C63" s="65"/>
      <c r="D63" s="65"/>
      <c r="E63" s="81"/>
      <c r="F63" s="82"/>
      <c r="G63" s="90">
        <f>SUM(G64:G69)</f>
        <v>2933</v>
      </c>
    </row>
    <row r="64" spans="1:7" ht="15.95" customHeight="1" x14ac:dyDescent="0.2">
      <c r="A64" s="13"/>
      <c r="B64" s="51" t="s">
        <v>82</v>
      </c>
      <c r="C64" s="51"/>
      <c r="D64" s="51"/>
      <c r="E64" s="91"/>
      <c r="F64" s="92"/>
      <c r="G64" s="93">
        <v>800</v>
      </c>
    </row>
    <row r="65" spans="1:7" ht="15.95" customHeight="1" x14ac:dyDescent="0.2">
      <c r="A65" s="13"/>
      <c r="B65" s="94" t="s">
        <v>68</v>
      </c>
      <c r="C65" s="51"/>
      <c r="D65" s="51"/>
      <c r="E65" s="91"/>
      <c r="F65" s="92"/>
      <c r="G65" s="93">
        <v>650</v>
      </c>
    </row>
    <row r="66" spans="1:7" ht="15.95" customHeight="1" x14ac:dyDescent="0.2">
      <c r="A66" s="13"/>
      <c r="B66" s="94" t="s">
        <v>51</v>
      </c>
      <c r="C66" s="51"/>
      <c r="D66" s="51"/>
      <c r="E66" s="91"/>
      <c r="F66" s="92"/>
      <c r="G66" s="93">
        <v>300</v>
      </c>
    </row>
    <row r="67" spans="1:7" ht="15.95" customHeight="1" x14ac:dyDescent="0.2">
      <c r="A67" s="13"/>
      <c r="B67" s="94" t="s">
        <v>52</v>
      </c>
      <c r="C67" s="51"/>
      <c r="D67" s="51"/>
      <c r="E67" s="91"/>
      <c r="F67" s="92"/>
      <c r="G67" s="93">
        <v>100</v>
      </c>
    </row>
    <row r="68" spans="1:7" ht="15.95" customHeight="1" x14ac:dyDescent="0.2">
      <c r="A68" s="13"/>
      <c r="B68" s="94" t="s">
        <v>111</v>
      </c>
      <c r="C68" s="51"/>
      <c r="D68" s="51"/>
      <c r="E68" s="91"/>
      <c r="F68" s="92"/>
      <c r="G68" s="93">
        <v>450</v>
      </c>
    </row>
    <row r="69" spans="1:7" ht="15.95" customHeight="1" x14ac:dyDescent="0.2">
      <c r="A69" s="13"/>
      <c r="B69" s="94" t="s">
        <v>107</v>
      </c>
      <c r="C69" s="51"/>
      <c r="D69" s="51"/>
      <c r="E69" s="91"/>
      <c r="F69" s="92"/>
      <c r="G69" s="93">
        <v>633</v>
      </c>
    </row>
    <row r="70" spans="1:7" ht="15.95" customHeight="1" x14ac:dyDescent="0.2">
      <c r="A70" s="36"/>
      <c r="B70" s="80" t="s">
        <v>109</v>
      </c>
      <c r="C70" s="65"/>
      <c r="D70" s="65"/>
      <c r="E70" s="81"/>
      <c r="F70" s="82"/>
      <c r="G70" s="90">
        <v>5780</v>
      </c>
    </row>
    <row r="71" spans="1:7" ht="15.95" customHeight="1" x14ac:dyDescent="0.2">
      <c r="A71" s="36"/>
      <c r="B71" s="80" t="s">
        <v>93</v>
      </c>
      <c r="C71" s="65"/>
      <c r="D71" s="65"/>
      <c r="E71" s="81"/>
      <c r="F71" s="82"/>
      <c r="G71" s="90">
        <v>10500</v>
      </c>
    </row>
    <row r="72" spans="1:7" ht="15.95" customHeight="1" x14ac:dyDescent="0.2">
      <c r="A72" s="36"/>
      <c r="B72" s="64" t="s">
        <v>27</v>
      </c>
      <c r="C72" s="65"/>
      <c r="D72" s="65"/>
      <c r="E72" s="81"/>
      <c r="F72" s="82"/>
      <c r="G72" s="90">
        <f>SUM(G73:G79)</f>
        <v>12528</v>
      </c>
    </row>
    <row r="73" spans="1:7" ht="15.95" customHeight="1" x14ac:dyDescent="0.2">
      <c r="A73" s="13"/>
      <c r="B73" s="101" t="s">
        <v>63</v>
      </c>
      <c r="C73" s="3"/>
      <c r="D73" s="3"/>
      <c r="E73" s="102"/>
      <c r="F73" s="103"/>
      <c r="G73" s="99">
        <v>1600</v>
      </c>
    </row>
    <row r="74" spans="1:7" ht="15.95" customHeight="1" x14ac:dyDescent="0.2">
      <c r="A74" s="13"/>
      <c r="B74" s="68" t="s">
        <v>53</v>
      </c>
      <c r="C74" s="51"/>
      <c r="D74" s="51"/>
      <c r="E74" s="91"/>
      <c r="F74" s="92"/>
      <c r="G74" s="70"/>
    </row>
    <row r="75" spans="1:7" ht="15.95" customHeight="1" x14ac:dyDescent="0.2">
      <c r="A75" s="13"/>
      <c r="B75" s="68" t="s">
        <v>95</v>
      </c>
      <c r="C75" s="51"/>
      <c r="D75" s="51"/>
      <c r="E75" s="91"/>
      <c r="F75" s="92"/>
      <c r="G75" s="70">
        <v>1578</v>
      </c>
    </row>
    <row r="76" spans="1:7" ht="15.95" customHeight="1" x14ac:dyDescent="0.2">
      <c r="A76" s="13"/>
      <c r="B76" s="68" t="s">
        <v>54</v>
      </c>
      <c r="C76" s="51"/>
      <c r="D76" s="51"/>
      <c r="E76" s="91"/>
      <c r="F76" s="92"/>
      <c r="G76" s="70">
        <v>2050</v>
      </c>
    </row>
    <row r="77" spans="1:7" ht="15.95" customHeight="1" x14ac:dyDescent="0.2">
      <c r="A77" s="13"/>
      <c r="B77" s="68" t="s">
        <v>65</v>
      </c>
      <c r="C77" s="51"/>
      <c r="D77" s="51"/>
      <c r="E77" s="91"/>
      <c r="F77" s="92"/>
      <c r="G77" s="70"/>
    </row>
    <row r="78" spans="1:7" ht="15.95" customHeight="1" x14ac:dyDescent="0.2">
      <c r="A78" s="13"/>
      <c r="B78" s="68" t="s">
        <v>75</v>
      </c>
      <c r="C78" s="51"/>
      <c r="D78" s="51"/>
      <c r="E78" s="91"/>
      <c r="F78" s="92"/>
      <c r="G78" s="70">
        <v>1200</v>
      </c>
    </row>
    <row r="79" spans="1:7" ht="15.95" customHeight="1" x14ac:dyDescent="0.2">
      <c r="A79" s="13"/>
      <c r="B79" s="94" t="s">
        <v>55</v>
      </c>
      <c r="C79" s="51"/>
      <c r="D79" s="51"/>
      <c r="E79" s="51"/>
      <c r="F79" s="69"/>
      <c r="G79" s="70">
        <v>6100</v>
      </c>
    </row>
    <row r="80" spans="1:7" ht="15.95" customHeight="1" x14ac:dyDescent="0.2">
      <c r="A80" s="36"/>
      <c r="B80" s="65" t="s">
        <v>86</v>
      </c>
      <c r="C80" s="65"/>
      <c r="D80" s="65"/>
      <c r="E80" s="65"/>
      <c r="F80" s="66"/>
      <c r="G80" s="124">
        <v>299</v>
      </c>
    </row>
    <row r="81" spans="1:7" ht="15.95" customHeight="1" x14ac:dyDescent="0.2">
      <c r="A81" s="14"/>
      <c r="B81" s="59" t="s">
        <v>28</v>
      </c>
      <c r="C81" s="60"/>
      <c r="D81" s="60"/>
      <c r="E81" s="96"/>
      <c r="F81" s="97"/>
      <c r="G81" s="100">
        <f>SUM(G82:G84)</f>
        <v>6000</v>
      </c>
    </row>
    <row r="82" spans="1:7" ht="15.95" customHeight="1" x14ac:dyDescent="0.2">
      <c r="A82" s="13"/>
      <c r="B82" s="2" t="s">
        <v>64</v>
      </c>
      <c r="C82" s="3"/>
      <c r="D82" s="3"/>
      <c r="E82" s="3"/>
      <c r="F82" s="41"/>
      <c r="G82" s="99">
        <v>3000</v>
      </c>
    </row>
    <row r="83" spans="1:7" ht="15.95" customHeight="1" x14ac:dyDescent="0.2">
      <c r="A83" s="13"/>
      <c r="B83" s="94" t="s">
        <v>66</v>
      </c>
      <c r="C83" s="51"/>
      <c r="D83" s="51"/>
      <c r="E83" s="51"/>
      <c r="F83" s="69"/>
      <c r="G83" s="70">
        <v>2000</v>
      </c>
    </row>
    <row r="84" spans="1:7" ht="15.95" customHeight="1" x14ac:dyDescent="0.2">
      <c r="A84" s="14"/>
      <c r="B84" s="95" t="s">
        <v>67</v>
      </c>
      <c r="C84" s="60"/>
      <c r="D84" s="60"/>
      <c r="E84" s="60"/>
      <c r="F84" s="63"/>
      <c r="G84" s="62">
        <v>1000</v>
      </c>
    </row>
    <row r="85" spans="1:7" ht="15.95" customHeight="1" x14ac:dyDescent="0.2">
      <c r="A85" s="12"/>
      <c r="B85" s="101" t="s">
        <v>29</v>
      </c>
      <c r="C85" s="3"/>
      <c r="D85" s="3"/>
      <c r="E85" s="102"/>
      <c r="F85" s="103"/>
      <c r="G85" s="104">
        <f>SUM(G86:G87)</f>
        <v>46178</v>
      </c>
    </row>
    <row r="86" spans="1:7" ht="15.95" customHeight="1" x14ac:dyDescent="0.2">
      <c r="A86" s="12"/>
      <c r="B86" s="101" t="s">
        <v>92</v>
      </c>
      <c r="C86" s="3"/>
      <c r="D86" s="3"/>
      <c r="E86" s="102"/>
      <c r="F86" s="103"/>
      <c r="G86" s="99">
        <v>43078</v>
      </c>
    </row>
    <row r="87" spans="1:7" ht="15.95" customHeight="1" x14ac:dyDescent="0.2">
      <c r="A87" s="14"/>
      <c r="B87" s="59" t="s">
        <v>48</v>
      </c>
      <c r="C87" s="60"/>
      <c r="D87" s="60"/>
      <c r="E87" s="96"/>
      <c r="F87" s="97"/>
      <c r="G87" s="62">
        <v>3100</v>
      </c>
    </row>
    <row r="88" spans="1:7" ht="15.95" customHeight="1" x14ac:dyDescent="0.2">
      <c r="A88" s="36"/>
      <c r="B88" s="64" t="s">
        <v>30</v>
      </c>
      <c r="C88" s="65"/>
      <c r="D88" s="65"/>
      <c r="E88" s="81"/>
      <c r="F88" s="82"/>
      <c r="G88" s="105">
        <f>SUM(G89:G90)</f>
        <v>900</v>
      </c>
    </row>
    <row r="89" spans="1:7" ht="15.95" customHeight="1" x14ac:dyDescent="0.2">
      <c r="A89" s="12"/>
      <c r="B89" s="106" t="s">
        <v>49</v>
      </c>
      <c r="C89" s="3"/>
      <c r="D89" s="3"/>
      <c r="E89" s="102"/>
      <c r="F89" s="103"/>
      <c r="G89" s="107">
        <v>400</v>
      </c>
    </row>
    <row r="90" spans="1:7" ht="15.95" customHeight="1" x14ac:dyDescent="0.2">
      <c r="A90" s="13"/>
      <c r="B90" s="98" t="s">
        <v>61</v>
      </c>
      <c r="C90" s="51"/>
      <c r="D90" s="51"/>
      <c r="E90" s="91"/>
      <c r="F90" s="92"/>
      <c r="G90" s="108">
        <v>500</v>
      </c>
    </row>
    <row r="91" spans="1:7" ht="15.95" customHeight="1" x14ac:dyDescent="0.2">
      <c r="A91" s="36"/>
      <c r="B91" s="64" t="s">
        <v>31</v>
      </c>
      <c r="C91" s="65"/>
      <c r="D91" s="65"/>
      <c r="E91" s="81"/>
      <c r="F91" s="82"/>
      <c r="G91" s="105">
        <v>4923</v>
      </c>
    </row>
    <row r="92" spans="1:7" ht="15.95" customHeight="1" x14ac:dyDescent="0.2">
      <c r="A92" s="12"/>
      <c r="B92" s="101" t="s">
        <v>39</v>
      </c>
      <c r="C92" s="3"/>
      <c r="D92" s="3"/>
      <c r="E92" s="102"/>
      <c r="F92" s="103"/>
      <c r="G92" s="109">
        <f>SUM(G93:G94)</f>
        <v>1100</v>
      </c>
    </row>
    <row r="93" spans="1:7" ht="15.95" customHeight="1" x14ac:dyDescent="0.2">
      <c r="A93" s="12"/>
      <c r="B93" s="106" t="s">
        <v>50</v>
      </c>
      <c r="C93" s="3"/>
      <c r="D93" s="3"/>
      <c r="E93" s="102"/>
      <c r="F93" s="103"/>
      <c r="G93" s="107">
        <v>700</v>
      </c>
    </row>
    <row r="94" spans="1:7" ht="15.95" customHeight="1" x14ac:dyDescent="0.2">
      <c r="A94" s="13"/>
      <c r="B94" s="98" t="s">
        <v>62</v>
      </c>
      <c r="C94" s="51"/>
      <c r="D94" s="51"/>
      <c r="E94" s="91"/>
      <c r="F94" s="92"/>
      <c r="G94" s="108">
        <v>400</v>
      </c>
    </row>
    <row r="95" spans="1:7" ht="15.95" customHeight="1" thickBot="1" x14ac:dyDescent="0.3">
      <c r="A95" s="74"/>
      <c r="B95" s="54" t="s">
        <v>20</v>
      </c>
      <c r="C95" s="75"/>
      <c r="D95" s="75"/>
      <c r="E95" s="116"/>
      <c r="F95" s="117"/>
      <c r="G95" s="118">
        <f>G61+G62+G63+G70+G71+G72+G80+G81+G85+G88+G91+G92</f>
        <v>337213</v>
      </c>
    </row>
    <row r="96" spans="1:7" ht="15.95" customHeight="1" x14ac:dyDescent="0.25">
      <c r="A96" s="110"/>
      <c r="B96" s="26" t="s">
        <v>21</v>
      </c>
      <c r="C96" s="27"/>
      <c r="D96" s="27"/>
      <c r="E96" s="28"/>
      <c r="F96" s="29"/>
      <c r="G96" s="38">
        <f>G59-G95</f>
        <v>0</v>
      </c>
    </row>
    <row r="97" spans="1:7" ht="15.95" customHeight="1" x14ac:dyDescent="0.25">
      <c r="A97" s="50"/>
      <c r="B97" s="113"/>
      <c r="C97" s="113"/>
      <c r="D97" s="113"/>
      <c r="E97" s="119"/>
      <c r="F97" s="119"/>
      <c r="G97" s="49"/>
    </row>
    <row r="98" spans="1:7" x14ac:dyDescent="0.2">
      <c r="B98" s="115" t="s">
        <v>77</v>
      </c>
      <c r="C98" s="115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7" zoomScaleNormal="100" workbookViewId="0">
      <selection activeCell="A22" sqref="A22:G22"/>
    </sheetView>
  </sheetViews>
  <sheetFormatPr defaultRowHeight="12.75" x14ac:dyDescent="0.2"/>
  <cols>
    <col min="1" max="1" width="5.28515625" customWidth="1"/>
    <col min="2" max="4" width="12.7109375" customWidth="1"/>
    <col min="5" max="5" width="14.7109375" customWidth="1"/>
    <col min="6" max="6" width="13.28515625" customWidth="1"/>
    <col min="7" max="7" width="12" customWidth="1"/>
  </cols>
  <sheetData>
    <row r="1" spans="1:7" ht="14.25" x14ac:dyDescent="0.2">
      <c r="E1" t="s">
        <v>22</v>
      </c>
      <c r="F1" s="48" t="s">
        <v>112</v>
      </c>
    </row>
    <row r="3" spans="1:7" ht="15.75" x14ac:dyDescent="0.25">
      <c r="B3" s="24" t="s">
        <v>106</v>
      </c>
      <c r="C3" s="24"/>
      <c r="D3" s="24"/>
      <c r="E3" s="24"/>
      <c r="F3" s="1"/>
      <c r="G3" s="1"/>
    </row>
    <row r="4" spans="1:7" ht="15.75" x14ac:dyDescent="0.25">
      <c r="B4" s="24" t="s">
        <v>100</v>
      </c>
      <c r="C4" s="24"/>
      <c r="D4" s="1"/>
      <c r="E4" s="1"/>
    </row>
    <row r="5" spans="1:7" ht="15" x14ac:dyDescent="0.2">
      <c r="B5" s="25"/>
      <c r="C5" s="25"/>
      <c r="D5" s="25"/>
      <c r="E5" s="25"/>
    </row>
    <row r="6" spans="1:7" ht="15.75" x14ac:dyDescent="0.25">
      <c r="A6" s="12"/>
      <c r="B6" s="33" t="s">
        <v>73</v>
      </c>
      <c r="C6" s="32"/>
      <c r="D6" s="32"/>
      <c r="E6" s="32"/>
      <c r="F6" s="4"/>
      <c r="G6" s="5"/>
    </row>
    <row r="7" spans="1:7" ht="15.75" x14ac:dyDescent="0.25">
      <c r="A7" s="13"/>
      <c r="B7" s="34" t="s">
        <v>0</v>
      </c>
      <c r="C7" s="30"/>
      <c r="D7" s="30"/>
      <c r="E7" s="31"/>
      <c r="F7" s="7"/>
      <c r="G7" s="8"/>
    </row>
    <row r="8" spans="1:7" ht="15.75" x14ac:dyDescent="0.25">
      <c r="A8" s="13"/>
      <c r="B8" s="34" t="s">
        <v>94</v>
      </c>
      <c r="C8" s="30"/>
      <c r="D8" s="30"/>
      <c r="E8" s="31"/>
      <c r="F8" s="7"/>
      <c r="G8" s="8"/>
    </row>
    <row r="9" spans="1:7" ht="15.75" x14ac:dyDescent="0.25">
      <c r="A9" s="13"/>
      <c r="B9" s="34" t="s">
        <v>58</v>
      </c>
      <c r="C9" s="30"/>
      <c r="D9" s="30"/>
      <c r="E9" s="31"/>
      <c r="F9" s="7"/>
      <c r="G9" s="8"/>
    </row>
    <row r="10" spans="1:7" ht="15.75" x14ac:dyDescent="0.25">
      <c r="A10" s="13"/>
      <c r="B10" s="34" t="s">
        <v>1</v>
      </c>
      <c r="C10" s="30"/>
      <c r="D10" s="30"/>
      <c r="E10" s="31"/>
      <c r="F10" s="7"/>
      <c r="G10" s="8"/>
    </row>
    <row r="11" spans="1:7" x14ac:dyDescent="0.2">
      <c r="A11" s="12" t="s">
        <v>41</v>
      </c>
      <c r="B11" s="2" t="s">
        <v>2</v>
      </c>
      <c r="C11" s="3"/>
      <c r="D11" s="5"/>
      <c r="E11" s="12" t="s">
        <v>32</v>
      </c>
      <c r="F11" s="12" t="s">
        <v>32</v>
      </c>
      <c r="G11" s="41" t="s">
        <v>40</v>
      </c>
    </row>
    <row r="12" spans="1:7" x14ac:dyDescent="0.2">
      <c r="A12" s="13"/>
      <c r="B12" s="6"/>
      <c r="C12" s="7"/>
      <c r="D12" s="8"/>
      <c r="E12" s="13" t="s">
        <v>103</v>
      </c>
      <c r="F12" s="13" t="s">
        <v>104</v>
      </c>
      <c r="G12" s="37" t="s">
        <v>56</v>
      </c>
    </row>
    <row r="13" spans="1:7" x14ac:dyDescent="0.2">
      <c r="A13" s="14"/>
      <c r="B13" s="40"/>
      <c r="C13" s="10"/>
      <c r="D13" s="11"/>
      <c r="E13" s="35" t="s">
        <v>90</v>
      </c>
      <c r="F13" s="35" t="s">
        <v>105</v>
      </c>
      <c r="G13" s="11"/>
    </row>
    <row r="14" spans="1:7" x14ac:dyDescent="0.2">
      <c r="A14" s="36">
        <v>1</v>
      </c>
      <c r="B14" s="19"/>
      <c r="C14" s="10">
        <v>2</v>
      </c>
      <c r="D14" s="11"/>
      <c r="E14" s="35">
        <v>4</v>
      </c>
      <c r="F14" s="35">
        <v>4</v>
      </c>
      <c r="G14" s="11">
        <v>5</v>
      </c>
    </row>
    <row r="15" spans="1:7" x14ac:dyDescent="0.2">
      <c r="A15" s="36"/>
      <c r="B15" s="19"/>
      <c r="C15" s="15" t="s">
        <v>3</v>
      </c>
      <c r="D15" s="16"/>
      <c r="E15" s="17"/>
      <c r="F15" s="17"/>
      <c r="G15" s="17"/>
    </row>
    <row r="16" spans="1:7" ht="15.75" thickBot="1" x14ac:dyDescent="0.3">
      <c r="A16" s="71" t="s">
        <v>43</v>
      </c>
      <c r="B16" s="54" t="s">
        <v>4</v>
      </c>
      <c r="C16" s="72"/>
      <c r="D16" s="45"/>
      <c r="E16" s="73">
        <v>6</v>
      </c>
      <c r="F16" s="73">
        <v>6</v>
      </c>
      <c r="G16" s="46"/>
    </row>
    <row r="17" spans="1:7" x14ac:dyDescent="0.2">
      <c r="A17" s="36"/>
      <c r="B17" s="9"/>
      <c r="C17" s="10" t="s">
        <v>5</v>
      </c>
      <c r="D17" s="11"/>
      <c r="E17" s="14"/>
      <c r="F17" s="14"/>
      <c r="G17" s="11"/>
    </row>
    <row r="18" spans="1:7" ht="16.5" thickBot="1" x14ac:dyDescent="0.3">
      <c r="A18" s="71" t="s">
        <v>45</v>
      </c>
      <c r="B18" s="54" t="s">
        <v>6</v>
      </c>
      <c r="C18" s="72"/>
      <c r="D18" s="22"/>
      <c r="E18" s="23"/>
      <c r="F18" s="23"/>
      <c r="G18" s="22"/>
    </row>
    <row r="19" spans="1:7" ht="12.75" customHeight="1" x14ac:dyDescent="0.2">
      <c r="A19" s="36"/>
      <c r="B19" s="55" t="s">
        <v>91</v>
      </c>
      <c r="C19" s="56"/>
      <c r="D19" s="57"/>
      <c r="E19" s="58"/>
      <c r="F19" s="58"/>
      <c r="G19" s="88"/>
    </row>
    <row r="20" spans="1:7" x14ac:dyDescent="0.2">
      <c r="A20" s="36"/>
      <c r="B20" s="59" t="s">
        <v>7</v>
      </c>
      <c r="C20" s="60"/>
      <c r="D20" s="61"/>
      <c r="E20" s="62">
        <v>2000</v>
      </c>
      <c r="F20" s="62">
        <v>2400</v>
      </c>
      <c r="G20" s="97"/>
    </row>
    <row r="21" spans="1:7" x14ac:dyDescent="0.2">
      <c r="A21" s="36"/>
      <c r="B21" s="64" t="s">
        <v>8</v>
      </c>
      <c r="C21" s="65"/>
      <c r="D21" s="66"/>
      <c r="E21" s="67">
        <v>327500</v>
      </c>
      <c r="F21" s="67">
        <v>327500</v>
      </c>
      <c r="G21" s="82"/>
    </row>
    <row r="22" spans="1:7" x14ac:dyDescent="0.2">
      <c r="A22" s="12"/>
      <c r="B22" s="101" t="s">
        <v>71</v>
      </c>
      <c r="C22" s="3"/>
      <c r="D22" s="41"/>
      <c r="E22" s="99"/>
      <c r="F22" s="99">
        <v>340</v>
      </c>
      <c r="G22" s="103"/>
    </row>
    <row r="23" spans="1:7" x14ac:dyDescent="0.2">
      <c r="A23" s="12"/>
      <c r="B23" s="101" t="s">
        <v>74</v>
      </c>
      <c r="C23" s="3"/>
      <c r="D23" s="41"/>
      <c r="E23" s="99">
        <v>1000</v>
      </c>
      <c r="F23" s="99">
        <v>7313</v>
      </c>
      <c r="G23" s="103"/>
    </row>
    <row r="24" spans="1:7" x14ac:dyDescent="0.2">
      <c r="A24" s="14"/>
      <c r="B24" s="59" t="s">
        <v>59</v>
      </c>
      <c r="C24" s="60"/>
      <c r="D24" s="63"/>
      <c r="E24" s="62"/>
      <c r="F24" s="62"/>
      <c r="G24" s="97"/>
    </row>
    <row r="25" spans="1:7" ht="15.75" thickBot="1" x14ac:dyDescent="0.3">
      <c r="A25" s="74"/>
      <c r="B25" s="54" t="s">
        <v>9</v>
      </c>
      <c r="C25" s="75"/>
      <c r="D25" s="76"/>
      <c r="E25" s="43">
        <f>SUM(E19:E24)</f>
        <v>330500</v>
      </c>
      <c r="F25" s="43">
        <f>SUM(F19:F24)</f>
        <v>337553</v>
      </c>
      <c r="G25" s="127"/>
    </row>
    <row r="26" spans="1:7" ht="14.25" x14ac:dyDescent="0.2">
      <c r="A26" s="36"/>
      <c r="B26" s="20"/>
      <c r="C26" s="18" t="s">
        <v>10</v>
      </c>
      <c r="D26" s="21"/>
      <c r="E26" s="42"/>
      <c r="F26" s="42"/>
      <c r="G26" s="112"/>
    </row>
    <row r="27" spans="1:7" ht="15.75" thickBot="1" x14ac:dyDescent="0.3">
      <c r="A27" s="71" t="s">
        <v>47</v>
      </c>
      <c r="B27" s="54" t="s">
        <v>11</v>
      </c>
      <c r="C27" s="72"/>
      <c r="D27" s="45"/>
      <c r="E27" s="44"/>
      <c r="F27" s="44"/>
      <c r="G27" s="111"/>
    </row>
    <row r="28" spans="1:7" x14ac:dyDescent="0.2">
      <c r="A28" s="36"/>
      <c r="B28" s="59" t="s">
        <v>37</v>
      </c>
      <c r="C28" s="60"/>
      <c r="D28" s="63"/>
      <c r="E28" s="62">
        <v>241472</v>
      </c>
      <c r="F28" s="62">
        <v>241472</v>
      </c>
      <c r="G28" s="97"/>
    </row>
    <row r="29" spans="1:7" x14ac:dyDescent="0.2">
      <c r="A29" s="13"/>
      <c r="B29" s="68" t="s">
        <v>12</v>
      </c>
      <c r="C29" s="51"/>
      <c r="D29" s="69"/>
      <c r="E29" s="70">
        <v>4600</v>
      </c>
      <c r="F29" s="70">
        <v>4600</v>
      </c>
      <c r="G29" s="92"/>
    </row>
    <row r="30" spans="1:7" x14ac:dyDescent="0.2">
      <c r="A30" s="14"/>
      <c r="B30" s="59" t="s">
        <v>13</v>
      </c>
      <c r="C30" s="60"/>
      <c r="D30" s="63"/>
      <c r="E30" s="62"/>
      <c r="F30" s="62"/>
      <c r="G30" s="97"/>
    </row>
    <row r="31" spans="1:7" x14ac:dyDescent="0.2">
      <c r="A31" s="13"/>
      <c r="B31" s="68" t="s">
        <v>35</v>
      </c>
      <c r="C31" s="51"/>
      <c r="D31" s="69"/>
      <c r="E31" s="70">
        <v>2000</v>
      </c>
      <c r="F31" s="70">
        <v>2933</v>
      </c>
      <c r="G31" s="92"/>
    </row>
    <row r="32" spans="1:7" x14ac:dyDescent="0.2">
      <c r="A32" s="36"/>
      <c r="B32" s="125" t="s">
        <v>76</v>
      </c>
      <c r="C32" s="123"/>
      <c r="D32" s="123"/>
      <c r="E32" s="67"/>
      <c r="F32" s="67">
        <v>5780</v>
      </c>
      <c r="G32" s="126"/>
    </row>
    <row r="33" spans="1:7" x14ac:dyDescent="0.2">
      <c r="A33" s="36"/>
      <c r="B33" s="64" t="s">
        <v>60</v>
      </c>
      <c r="C33" s="65"/>
      <c r="D33" s="66"/>
      <c r="E33" s="67">
        <v>10500</v>
      </c>
      <c r="F33" s="67">
        <v>10500</v>
      </c>
      <c r="G33" s="82"/>
    </row>
    <row r="34" spans="1:7" x14ac:dyDescent="0.2">
      <c r="A34" s="14"/>
      <c r="B34" s="59" t="s">
        <v>14</v>
      </c>
      <c r="C34" s="60"/>
      <c r="D34" s="63"/>
      <c r="E34" s="62">
        <v>12528</v>
      </c>
      <c r="F34" s="62">
        <v>12868</v>
      </c>
      <c r="G34" s="97"/>
    </row>
    <row r="35" spans="1:7" x14ac:dyDescent="0.2">
      <c r="A35" s="14"/>
      <c r="B35" s="59" t="s">
        <v>85</v>
      </c>
      <c r="C35" s="60"/>
      <c r="D35" s="63"/>
      <c r="E35" s="62">
        <v>299</v>
      </c>
      <c r="F35" s="62">
        <v>299</v>
      </c>
      <c r="G35" s="97"/>
    </row>
    <row r="36" spans="1:7" x14ac:dyDescent="0.2">
      <c r="A36" s="14"/>
      <c r="B36" s="64" t="s">
        <v>15</v>
      </c>
      <c r="C36" s="65"/>
      <c r="D36" s="66"/>
      <c r="E36" s="67">
        <v>6000</v>
      </c>
      <c r="F36" s="67">
        <v>6000</v>
      </c>
      <c r="G36" s="82"/>
    </row>
    <row r="37" spans="1:7" x14ac:dyDescent="0.2">
      <c r="A37" s="13"/>
      <c r="B37" s="68" t="s">
        <v>16</v>
      </c>
      <c r="C37" s="51"/>
      <c r="D37" s="69"/>
      <c r="E37" s="70">
        <v>900</v>
      </c>
      <c r="F37" s="70">
        <v>900</v>
      </c>
      <c r="G37" s="92"/>
    </row>
    <row r="38" spans="1:7" x14ac:dyDescent="0.2">
      <c r="A38" s="13"/>
      <c r="B38" s="59" t="s">
        <v>34</v>
      </c>
      <c r="C38" s="60"/>
      <c r="D38" s="63"/>
      <c r="E38" s="62"/>
      <c r="F38" s="62"/>
      <c r="G38" s="97"/>
    </row>
    <row r="39" spans="1:7" x14ac:dyDescent="0.2">
      <c r="A39" s="36"/>
      <c r="B39" s="64" t="s">
        <v>17</v>
      </c>
      <c r="C39" s="65"/>
      <c r="D39" s="66"/>
      <c r="E39" s="67">
        <v>46178</v>
      </c>
      <c r="F39" s="67">
        <v>46178</v>
      </c>
      <c r="G39" s="82"/>
    </row>
    <row r="40" spans="1:7" x14ac:dyDescent="0.2">
      <c r="A40" s="14"/>
      <c r="B40" s="64" t="s">
        <v>18</v>
      </c>
      <c r="C40" s="65"/>
      <c r="D40" s="66"/>
      <c r="E40" s="67">
        <v>4923</v>
      </c>
      <c r="F40" s="67">
        <v>4923</v>
      </c>
      <c r="G40" s="82"/>
    </row>
    <row r="41" spans="1:7" x14ac:dyDescent="0.2">
      <c r="A41" s="13"/>
      <c r="B41" s="68" t="s">
        <v>36</v>
      </c>
      <c r="C41" s="51"/>
      <c r="D41" s="69"/>
      <c r="E41" s="70">
        <v>1100</v>
      </c>
      <c r="F41" s="70">
        <v>1100</v>
      </c>
      <c r="G41" s="92"/>
    </row>
    <row r="42" spans="1:7" x14ac:dyDescent="0.2">
      <c r="A42" s="14"/>
      <c r="B42" s="59" t="s">
        <v>19</v>
      </c>
      <c r="C42" s="60"/>
      <c r="D42" s="63"/>
      <c r="E42" s="62"/>
      <c r="F42" s="62"/>
      <c r="G42" s="97"/>
    </row>
    <row r="43" spans="1:7" ht="15.75" thickBot="1" x14ac:dyDescent="0.3">
      <c r="A43" s="77"/>
      <c r="B43" s="78" t="s">
        <v>20</v>
      </c>
      <c r="C43" s="75"/>
      <c r="D43" s="45"/>
      <c r="E43" s="43">
        <f>SUM(E28:E42)</f>
        <v>330500</v>
      </c>
      <c r="F43" s="43">
        <f>SUM(F28:F42)</f>
        <v>337553</v>
      </c>
      <c r="G43" s="128"/>
    </row>
    <row r="44" spans="1:7" ht="15" x14ac:dyDescent="0.25">
      <c r="A44" s="77"/>
      <c r="B44" s="79" t="s">
        <v>21</v>
      </c>
      <c r="C44" s="27"/>
      <c r="D44" s="27"/>
      <c r="E44" s="52">
        <f>E25-E43</f>
        <v>0</v>
      </c>
      <c r="F44" s="52">
        <f>F25-F43</f>
        <v>0</v>
      </c>
      <c r="G44" s="53"/>
    </row>
    <row r="45" spans="1:7" ht="15" x14ac:dyDescent="0.25">
      <c r="A45" s="113"/>
      <c r="B45" s="114"/>
      <c r="C45" s="113"/>
      <c r="D45" s="113"/>
      <c r="E45" s="49"/>
      <c r="F45" s="49"/>
      <c r="G45" s="50"/>
    </row>
    <row r="46" spans="1:7" ht="15" x14ac:dyDescent="0.25">
      <c r="A46" s="113"/>
      <c r="B46" s="114"/>
      <c r="C46" s="113"/>
      <c r="D46" s="113"/>
      <c r="E46" s="49"/>
      <c r="F46" s="49"/>
      <c r="G46" s="50"/>
    </row>
    <row r="47" spans="1:7" ht="15" x14ac:dyDescent="0.25">
      <c r="A47" s="113"/>
      <c r="B47" s="114"/>
      <c r="C47" s="113"/>
      <c r="D47" s="113"/>
      <c r="E47" s="49"/>
      <c r="F47" s="49"/>
      <c r="G47" s="50"/>
    </row>
    <row r="48" spans="1:7" ht="15" x14ac:dyDescent="0.25">
      <c r="A48" s="113"/>
      <c r="B48" s="114"/>
      <c r="C48" s="113"/>
      <c r="D48" s="113"/>
      <c r="E48" s="49"/>
      <c r="F48" s="49"/>
      <c r="G48" s="50"/>
    </row>
    <row r="49" spans="1:7" ht="15" x14ac:dyDescent="0.25">
      <c r="A49" s="113"/>
      <c r="B49" s="114"/>
      <c r="C49" s="113"/>
      <c r="D49" s="113"/>
      <c r="E49" s="49"/>
      <c r="F49" s="49"/>
      <c r="G49" s="50"/>
    </row>
    <row r="50" spans="1:7" ht="15" x14ac:dyDescent="0.25">
      <c r="A50" s="113"/>
      <c r="B50" s="114"/>
      <c r="C50" s="113"/>
      <c r="D50" s="113"/>
      <c r="E50" s="49"/>
      <c r="F50" s="49"/>
      <c r="G50" s="50"/>
    </row>
    <row r="51" spans="1:7" ht="15" x14ac:dyDescent="0.25">
      <c r="A51" s="113"/>
      <c r="B51" s="114"/>
      <c r="C51" s="113"/>
      <c r="D51" s="113"/>
      <c r="E51" s="49"/>
      <c r="F51" s="49"/>
      <c r="G51" s="50"/>
    </row>
    <row r="52" spans="1:7" ht="15" x14ac:dyDescent="0.25">
      <c r="A52" s="113"/>
      <c r="B52" s="114"/>
      <c r="C52" s="113"/>
      <c r="D52" s="113"/>
      <c r="E52" s="49"/>
      <c r="F52" s="49"/>
      <c r="G52" s="50"/>
    </row>
    <row r="53" spans="1:7" ht="15" x14ac:dyDescent="0.25">
      <c r="A53" s="113"/>
      <c r="B53" s="114"/>
      <c r="C53" s="113"/>
      <c r="D53" s="113"/>
      <c r="E53" s="49"/>
      <c r="F53" s="49"/>
      <c r="G53" s="50"/>
    </row>
    <row r="54" spans="1:7" ht="15" x14ac:dyDescent="0.25">
      <c r="A54" s="113"/>
      <c r="B54" s="114"/>
      <c r="C54" s="113"/>
      <c r="D54" s="113"/>
      <c r="E54" s="49"/>
      <c r="F54" s="49"/>
      <c r="G54" s="50"/>
    </row>
    <row r="55" spans="1:7" ht="15.75" x14ac:dyDescent="0.25">
      <c r="A55" s="50"/>
      <c r="B55" s="30" t="s">
        <v>46</v>
      </c>
      <c r="C55" s="30"/>
      <c r="D55" s="30"/>
      <c r="E55" s="31"/>
      <c r="F55" s="31" t="s">
        <v>57</v>
      </c>
      <c r="G55" s="31"/>
    </row>
    <row r="56" spans="1:7" ht="15.95" customHeight="1" thickBot="1" x14ac:dyDescent="0.3">
      <c r="A56" s="71" t="s">
        <v>43</v>
      </c>
      <c r="B56" s="54" t="s">
        <v>42</v>
      </c>
      <c r="C56" s="75"/>
      <c r="D56" s="75"/>
      <c r="E56" s="75"/>
      <c r="F56" s="75"/>
      <c r="G56" s="76"/>
    </row>
    <row r="57" spans="1:7" ht="15.95" customHeight="1" x14ac:dyDescent="0.2">
      <c r="A57" s="36"/>
      <c r="B57" s="80" t="s">
        <v>23</v>
      </c>
      <c r="C57" s="65"/>
      <c r="D57" s="65"/>
      <c r="E57" s="81"/>
      <c r="F57" s="82"/>
      <c r="G57" s="83">
        <v>2400</v>
      </c>
    </row>
    <row r="58" spans="1:7" ht="15.95" customHeight="1" x14ac:dyDescent="0.2">
      <c r="A58" s="12"/>
      <c r="B58" s="2" t="s">
        <v>24</v>
      </c>
      <c r="C58" s="3"/>
      <c r="D58" s="3"/>
      <c r="E58" s="102"/>
      <c r="F58" s="103"/>
      <c r="G58" s="122">
        <v>327500</v>
      </c>
    </row>
    <row r="59" spans="1:7" ht="15.95" customHeight="1" x14ac:dyDescent="0.2">
      <c r="A59" s="12"/>
      <c r="B59" s="2" t="s">
        <v>115</v>
      </c>
      <c r="C59" s="3"/>
      <c r="D59" s="3"/>
      <c r="E59" s="102"/>
      <c r="F59" s="103"/>
      <c r="G59" s="122">
        <v>340</v>
      </c>
    </row>
    <row r="60" spans="1:7" ht="15.95" customHeight="1" x14ac:dyDescent="0.2">
      <c r="A60" s="36"/>
      <c r="B60" s="80" t="s">
        <v>69</v>
      </c>
      <c r="C60" s="65"/>
      <c r="D60" s="65"/>
      <c r="E60" s="81"/>
      <c r="F60" s="82"/>
      <c r="G60" s="83">
        <v>7313</v>
      </c>
    </row>
    <row r="61" spans="1:7" ht="15.95" customHeight="1" thickBot="1" x14ac:dyDescent="0.3">
      <c r="A61" s="17"/>
      <c r="B61" s="39" t="s">
        <v>25</v>
      </c>
      <c r="C61" s="84"/>
      <c r="D61" s="84"/>
      <c r="E61" s="85"/>
      <c r="F61" s="86"/>
      <c r="G61" s="47">
        <f>SUM(G57:G60)</f>
        <v>337553</v>
      </c>
    </row>
    <row r="62" spans="1:7" s="1" customFormat="1" ht="15.95" customHeight="1" thickBot="1" x14ac:dyDescent="0.3">
      <c r="A62" s="71" t="s">
        <v>45</v>
      </c>
      <c r="B62" s="39" t="s">
        <v>44</v>
      </c>
      <c r="C62" s="84"/>
      <c r="D62" s="84"/>
      <c r="E62" s="85"/>
      <c r="F62" s="85"/>
      <c r="G62" s="47"/>
    </row>
    <row r="63" spans="1:7" ht="15.95" customHeight="1" x14ac:dyDescent="0.2">
      <c r="A63" s="36"/>
      <c r="B63" s="55" t="s">
        <v>33</v>
      </c>
      <c r="C63" s="56"/>
      <c r="D63" s="56"/>
      <c r="E63" s="87"/>
      <c r="F63" s="88"/>
      <c r="G63" s="89">
        <v>241472</v>
      </c>
    </row>
    <row r="64" spans="1:7" ht="15.95" customHeight="1" x14ac:dyDescent="0.2">
      <c r="A64" s="36"/>
      <c r="B64" s="80" t="s">
        <v>26</v>
      </c>
      <c r="C64" s="65"/>
      <c r="D64" s="65"/>
      <c r="E64" s="81"/>
      <c r="F64" s="82"/>
      <c r="G64" s="90">
        <v>4600</v>
      </c>
    </row>
    <row r="65" spans="1:7" ht="15.95" customHeight="1" x14ac:dyDescent="0.2">
      <c r="A65" s="36"/>
      <c r="B65" s="80" t="s">
        <v>38</v>
      </c>
      <c r="C65" s="65"/>
      <c r="D65" s="65"/>
      <c r="E65" s="81"/>
      <c r="F65" s="82"/>
      <c r="G65" s="90">
        <f>SUM(G66:G71)</f>
        <v>2933</v>
      </c>
    </row>
    <row r="66" spans="1:7" ht="15.95" customHeight="1" x14ac:dyDescent="0.2">
      <c r="A66" s="13"/>
      <c r="B66" s="51" t="s">
        <v>82</v>
      </c>
      <c r="C66" s="51"/>
      <c r="D66" s="51"/>
      <c r="E66" s="91"/>
      <c r="F66" s="92"/>
      <c r="G66" s="93">
        <v>800</v>
      </c>
    </row>
    <row r="67" spans="1:7" ht="15.95" customHeight="1" x14ac:dyDescent="0.2">
      <c r="A67" s="13"/>
      <c r="B67" s="94" t="s">
        <v>68</v>
      </c>
      <c r="C67" s="51"/>
      <c r="D67" s="51"/>
      <c r="E67" s="91"/>
      <c r="F67" s="92"/>
      <c r="G67" s="93">
        <v>650</v>
      </c>
    </row>
    <row r="68" spans="1:7" ht="15.95" customHeight="1" x14ac:dyDescent="0.2">
      <c r="A68" s="13"/>
      <c r="B68" s="94" t="s">
        <v>51</v>
      </c>
      <c r="C68" s="51"/>
      <c r="D68" s="51"/>
      <c r="E68" s="91"/>
      <c r="F68" s="92"/>
      <c r="G68" s="93">
        <v>300</v>
      </c>
    </row>
    <row r="69" spans="1:7" ht="15.95" customHeight="1" x14ac:dyDescent="0.2">
      <c r="A69" s="13"/>
      <c r="B69" s="94" t="s">
        <v>52</v>
      </c>
      <c r="C69" s="51"/>
      <c r="D69" s="51"/>
      <c r="E69" s="91"/>
      <c r="F69" s="92"/>
      <c r="G69" s="93">
        <v>100</v>
      </c>
    </row>
    <row r="70" spans="1:7" ht="15.95" customHeight="1" x14ac:dyDescent="0.2">
      <c r="A70" s="13"/>
      <c r="B70" s="94" t="s">
        <v>111</v>
      </c>
      <c r="C70" s="51"/>
      <c r="D70" s="51"/>
      <c r="E70" s="91"/>
      <c r="F70" s="92"/>
      <c r="G70" s="93">
        <v>450</v>
      </c>
    </row>
    <row r="71" spans="1:7" ht="15.95" customHeight="1" x14ac:dyDescent="0.2">
      <c r="A71" s="13"/>
      <c r="B71" s="94" t="s">
        <v>107</v>
      </c>
      <c r="C71" s="51"/>
      <c r="D71" s="51"/>
      <c r="E71" s="91"/>
      <c r="F71" s="92"/>
      <c r="G71" s="93">
        <v>633</v>
      </c>
    </row>
    <row r="72" spans="1:7" ht="15.95" customHeight="1" x14ac:dyDescent="0.2">
      <c r="A72" s="36"/>
      <c r="B72" s="80" t="s">
        <v>109</v>
      </c>
      <c r="C72" s="65"/>
      <c r="D72" s="65"/>
      <c r="E72" s="81"/>
      <c r="F72" s="82"/>
      <c r="G72" s="90">
        <v>5780</v>
      </c>
    </row>
    <row r="73" spans="1:7" ht="15.95" customHeight="1" x14ac:dyDescent="0.2">
      <c r="A73" s="36"/>
      <c r="B73" s="80" t="s">
        <v>93</v>
      </c>
      <c r="C73" s="65"/>
      <c r="D73" s="65"/>
      <c r="E73" s="81"/>
      <c r="F73" s="82"/>
      <c r="G73" s="90">
        <v>10500</v>
      </c>
    </row>
    <row r="74" spans="1:7" ht="15.95" customHeight="1" x14ac:dyDescent="0.2">
      <c r="A74" s="36"/>
      <c r="B74" s="64" t="s">
        <v>27</v>
      </c>
      <c r="C74" s="65"/>
      <c r="D74" s="65"/>
      <c r="E74" s="81"/>
      <c r="F74" s="82"/>
      <c r="G74" s="90">
        <f>SUM(G75:G82)</f>
        <v>12868</v>
      </c>
    </row>
    <row r="75" spans="1:7" ht="15.95" customHeight="1" x14ac:dyDescent="0.2">
      <c r="A75" s="13"/>
      <c r="B75" s="101" t="s">
        <v>63</v>
      </c>
      <c r="C75" s="3"/>
      <c r="D75" s="3"/>
      <c r="E75" s="102"/>
      <c r="F75" s="103"/>
      <c r="G75" s="99">
        <v>1600</v>
      </c>
    </row>
    <row r="76" spans="1:7" ht="15.95" customHeight="1" x14ac:dyDescent="0.2">
      <c r="A76" s="13"/>
      <c r="B76" s="68" t="s">
        <v>53</v>
      </c>
      <c r="C76" s="51"/>
      <c r="D76" s="51"/>
      <c r="E76" s="91"/>
      <c r="F76" s="92"/>
      <c r="G76" s="70"/>
    </row>
    <row r="77" spans="1:7" ht="15.95" customHeight="1" x14ac:dyDescent="0.2">
      <c r="A77" s="13"/>
      <c r="B77" s="68" t="s">
        <v>113</v>
      </c>
      <c r="C77" s="51"/>
      <c r="D77" s="51"/>
      <c r="E77" s="91"/>
      <c r="F77" s="92"/>
      <c r="G77" s="70">
        <v>1918</v>
      </c>
    </row>
    <row r="78" spans="1:7" ht="15.95" customHeight="1" x14ac:dyDescent="0.2">
      <c r="A78" s="13"/>
      <c r="B78" s="68" t="s">
        <v>114</v>
      </c>
      <c r="C78" s="51"/>
      <c r="D78" s="51"/>
      <c r="E78" s="91"/>
      <c r="F78" s="92"/>
      <c r="G78" s="70"/>
    </row>
    <row r="79" spans="1:7" ht="15.95" customHeight="1" x14ac:dyDescent="0.2">
      <c r="A79" s="13"/>
      <c r="B79" s="68" t="s">
        <v>54</v>
      </c>
      <c r="C79" s="51"/>
      <c r="D79" s="51"/>
      <c r="E79" s="91"/>
      <c r="F79" s="92"/>
      <c r="G79" s="70">
        <v>2050</v>
      </c>
    </row>
    <row r="80" spans="1:7" ht="15.95" customHeight="1" x14ac:dyDescent="0.2">
      <c r="A80" s="13"/>
      <c r="B80" s="68" t="s">
        <v>65</v>
      </c>
      <c r="C80" s="51"/>
      <c r="D80" s="51"/>
      <c r="E80" s="91"/>
      <c r="F80" s="92"/>
      <c r="G80" s="70"/>
    </row>
    <row r="81" spans="1:7" ht="15.95" customHeight="1" x14ac:dyDescent="0.2">
      <c r="A81" s="13"/>
      <c r="B81" s="68" t="s">
        <v>75</v>
      </c>
      <c r="C81" s="51"/>
      <c r="D81" s="51"/>
      <c r="E81" s="91"/>
      <c r="F81" s="92"/>
      <c r="G81" s="70">
        <v>1200</v>
      </c>
    </row>
    <row r="82" spans="1:7" ht="15.95" customHeight="1" x14ac:dyDescent="0.2">
      <c r="A82" s="13"/>
      <c r="B82" s="94" t="s">
        <v>55</v>
      </c>
      <c r="C82" s="51"/>
      <c r="D82" s="51"/>
      <c r="E82" s="51"/>
      <c r="F82" s="69"/>
      <c r="G82" s="70">
        <v>6100</v>
      </c>
    </row>
    <row r="83" spans="1:7" ht="15.95" customHeight="1" x14ac:dyDescent="0.2">
      <c r="A83" s="36"/>
      <c r="B83" s="65" t="s">
        <v>86</v>
      </c>
      <c r="C83" s="65"/>
      <c r="D83" s="65"/>
      <c r="E83" s="65"/>
      <c r="F83" s="66"/>
      <c r="G83" s="124">
        <v>299</v>
      </c>
    </row>
    <row r="84" spans="1:7" ht="15.95" customHeight="1" x14ac:dyDescent="0.2">
      <c r="A84" s="14"/>
      <c r="B84" s="59" t="s">
        <v>28</v>
      </c>
      <c r="C84" s="60"/>
      <c r="D84" s="60"/>
      <c r="E84" s="96"/>
      <c r="F84" s="97"/>
      <c r="G84" s="100">
        <f>SUM(G85:G87)</f>
        <v>6000</v>
      </c>
    </row>
    <row r="85" spans="1:7" ht="15.95" customHeight="1" x14ac:dyDescent="0.2">
      <c r="A85" s="13"/>
      <c r="B85" s="2" t="s">
        <v>64</v>
      </c>
      <c r="C85" s="3"/>
      <c r="D85" s="3"/>
      <c r="E85" s="3"/>
      <c r="F85" s="41"/>
      <c r="G85" s="99">
        <v>3000</v>
      </c>
    </row>
    <row r="86" spans="1:7" ht="15.95" customHeight="1" x14ac:dyDescent="0.2">
      <c r="A86" s="13"/>
      <c r="B86" s="94" t="s">
        <v>66</v>
      </c>
      <c r="C86" s="51"/>
      <c r="D86" s="51"/>
      <c r="E86" s="51"/>
      <c r="F86" s="69"/>
      <c r="G86" s="70">
        <v>2000</v>
      </c>
    </row>
    <row r="87" spans="1:7" ht="15.95" customHeight="1" x14ac:dyDescent="0.2">
      <c r="A87" s="14"/>
      <c r="B87" s="95" t="s">
        <v>67</v>
      </c>
      <c r="C87" s="60"/>
      <c r="D87" s="60"/>
      <c r="E87" s="60"/>
      <c r="F87" s="63"/>
      <c r="G87" s="62">
        <v>1000</v>
      </c>
    </row>
    <row r="88" spans="1:7" ht="15.95" customHeight="1" x14ac:dyDescent="0.2">
      <c r="A88" s="12"/>
      <c r="B88" s="101" t="s">
        <v>29</v>
      </c>
      <c r="C88" s="3"/>
      <c r="D88" s="3"/>
      <c r="E88" s="102"/>
      <c r="F88" s="103"/>
      <c r="G88" s="104">
        <f>SUM(G89:G90)</f>
        <v>46178</v>
      </c>
    </row>
    <row r="89" spans="1:7" ht="15.95" customHeight="1" x14ac:dyDescent="0.2">
      <c r="A89" s="12"/>
      <c r="B89" s="101" t="s">
        <v>92</v>
      </c>
      <c r="C89" s="3"/>
      <c r="D89" s="3"/>
      <c r="E89" s="102"/>
      <c r="F89" s="103"/>
      <c r="G89" s="99">
        <v>43078</v>
      </c>
    </row>
    <row r="90" spans="1:7" ht="15.95" customHeight="1" x14ac:dyDescent="0.2">
      <c r="A90" s="14"/>
      <c r="B90" s="59" t="s">
        <v>48</v>
      </c>
      <c r="C90" s="60"/>
      <c r="D90" s="60"/>
      <c r="E90" s="96"/>
      <c r="F90" s="97"/>
      <c r="G90" s="62">
        <v>3100</v>
      </c>
    </row>
    <row r="91" spans="1:7" ht="15.95" customHeight="1" x14ac:dyDescent="0.2">
      <c r="A91" s="36"/>
      <c r="B91" s="64" t="s">
        <v>30</v>
      </c>
      <c r="C91" s="65"/>
      <c r="D91" s="65"/>
      <c r="E91" s="81"/>
      <c r="F91" s="82"/>
      <c r="G91" s="105">
        <f>SUM(G92:G93)</f>
        <v>900</v>
      </c>
    </row>
    <row r="92" spans="1:7" ht="15.95" customHeight="1" x14ac:dyDescent="0.2">
      <c r="A92" s="12"/>
      <c r="B92" s="106" t="s">
        <v>49</v>
      </c>
      <c r="C92" s="3"/>
      <c r="D92" s="3"/>
      <c r="E92" s="102"/>
      <c r="F92" s="103"/>
      <c r="G92" s="107">
        <v>400</v>
      </c>
    </row>
    <row r="93" spans="1:7" ht="15.95" customHeight="1" x14ac:dyDescent="0.2">
      <c r="A93" s="13"/>
      <c r="B93" s="98" t="s">
        <v>61</v>
      </c>
      <c r="C93" s="51"/>
      <c r="D93" s="51"/>
      <c r="E93" s="91"/>
      <c r="F93" s="92"/>
      <c r="G93" s="108">
        <v>500</v>
      </c>
    </row>
    <row r="94" spans="1:7" ht="15.95" customHeight="1" x14ac:dyDescent="0.2">
      <c r="A94" s="36"/>
      <c r="B94" s="64" t="s">
        <v>31</v>
      </c>
      <c r="C94" s="65"/>
      <c r="D94" s="65"/>
      <c r="E94" s="81"/>
      <c r="F94" s="82"/>
      <c r="G94" s="105">
        <v>4923</v>
      </c>
    </row>
    <row r="95" spans="1:7" ht="15.95" customHeight="1" x14ac:dyDescent="0.2">
      <c r="A95" s="12"/>
      <c r="B95" s="101" t="s">
        <v>39</v>
      </c>
      <c r="C95" s="3"/>
      <c r="D95" s="3"/>
      <c r="E95" s="102"/>
      <c r="F95" s="103"/>
      <c r="G95" s="109">
        <f>SUM(G96:G97)</f>
        <v>1100</v>
      </c>
    </row>
    <row r="96" spans="1:7" ht="15.95" customHeight="1" x14ac:dyDescent="0.2">
      <c r="A96" s="12"/>
      <c r="B96" s="106" t="s">
        <v>50</v>
      </c>
      <c r="C96" s="3"/>
      <c r="D96" s="3"/>
      <c r="E96" s="102"/>
      <c r="F96" s="103"/>
      <c r="G96" s="107">
        <v>700</v>
      </c>
    </row>
    <row r="97" spans="1:7" ht="15.95" customHeight="1" x14ac:dyDescent="0.2">
      <c r="A97" s="13"/>
      <c r="B97" s="98" t="s">
        <v>62</v>
      </c>
      <c r="C97" s="51"/>
      <c r="D97" s="51"/>
      <c r="E97" s="91"/>
      <c r="F97" s="92"/>
      <c r="G97" s="108">
        <v>400</v>
      </c>
    </row>
    <row r="98" spans="1:7" ht="15.95" customHeight="1" thickBot="1" x14ac:dyDescent="0.3">
      <c r="A98" s="74"/>
      <c r="B98" s="54" t="s">
        <v>20</v>
      </c>
      <c r="C98" s="75"/>
      <c r="D98" s="75"/>
      <c r="E98" s="116"/>
      <c r="F98" s="117"/>
      <c r="G98" s="118">
        <f>G63+G64+G65+G72+G73+G74+G83+G84+G88+G91+G94+G95</f>
        <v>337553</v>
      </c>
    </row>
    <row r="99" spans="1:7" ht="15.95" customHeight="1" x14ac:dyDescent="0.25">
      <c r="A99" s="110"/>
      <c r="B99" s="26" t="s">
        <v>21</v>
      </c>
      <c r="C99" s="27"/>
      <c r="D99" s="27"/>
      <c r="E99" s="28"/>
      <c r="F99" s="29"/>
      <c r="G99" s="38">
        <f>G61-G98</f>
        <v>0</v>
      </c>
    </row>
    <row r="100" spans="1:7" ht="15.95" customHeight="1" x14ac:dyDescent="0.25">
      <c r="A100" s="50"/>
      <c r="B100" s="113"/>
      <c r="C100" s="113"/>
      <c r="D100" s="113"/>
      <c r="E100" s="119"/>
      <c r="F100" s="119"/>
      <c r="G100" s="49"/>
    </row>
    <row r="101" spans="1:7" x14ac:dyDescent="0.2">
      <c r="B101" s="115" t="s">
        <v>77</v>
      </c>
      <c r="C101" s="115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zoomScaleNormal="100" workbookViewId="0">
      <selection activeCell="K106" sqref="K106"/>
    </sheetView>
  </sheetViews>
  <sheetFormatPr defaultRowHeight="12.75" x14ac:dyDescent="0.2"/>
  <cols>
    <col min="1" max="1" width="5.28515625" customWidth="1"/>
    <col min="2" max="3" width="12.7109375" customWidth="1"/>
    <col min="4" max="4" width="15" customWidth="1"/>
    <col min="5" max="5" width="13.28515625" customWidth="1"/>
    <col min="6" max="6" width="13" customWidth="1"/>
    <col min="7" max="7" width="12.140625" customWidth="1"/>
  </cols>
  <sheetData>
    <row r="1" spans="1:7" ht="14.25" x14ac:dyDescent="0.2">
      <c r="E1" s="48" t="s">
        <v>171</v>
      </c>
    </row>
    <row r="3" spans="1:7" ht="15" x14ac:dyDescent="0.25">
      <c r="B3" s="154" t="s">
        <v>170</v>
      </c>
      <c r="C3" s="154"/>
      <c r="D3" s="154"/>
      <c r="E3" s="154"/>
      <c r="F3" s="154"/>
    </row>
    <row r="4" spans="1:7" ht="15" x14ac:dyDescent="0.25">
      <c r="B4" s="154" t="s">
        <v>169</v>
      </c>
      <c r="C4" s="154"/>
      <c r="D4" s="154"/>
      <c r="E4" s="48"/>
      <c r="F4" s="48"/>
    </row>
    <row r="5" spans="1:7" ht="15" x14ac:dyDescent="0.2">
      <c r="B5" s="25"/>
      <c r="C5" s="25"/>
      <c r="D5" s="25"/>
    </row>
    <row r="6" spans="1:7" x14ac:dyDescent="0.2">
      <c r="A6" s="12"/>
      <c r="B6" s="135" t="s">
        <v>73</v>
      </c>
      <c r="C6" s="3"/>
      <c r="D6" s="3"/>
      <c r="E6" s="3"/>
      <c r="F6" s="3"/>
      <c r="G6" s="5"/>
    </row>
    <row r="7" spans="1:7" x14ac:dyDescent="0.2">
      <c r="A7" s="13"/>
      <c r="B7" s="131" t="s">
        <v>0</v>
      </c>
      <c r="C7" s="131"/>
      <c r="D7" s="131"/>
      <c r="E7" s="51"/>
      <c r="F7" s="51"/>
      <c r="G7" s="8"/>
    </row>
    <row r="8" spans="1:7" x14ac:dyDescent="0.2">
      <c r="A8" s="13"/>
      <c r="B8" s="131" t="s">
        <v>94</v>
      </c>
      <c r="C8" s="131"/>
      <c r="D8" s="131"/>
      <c r="E8" s="51"/>
      <c r="F8" s="51"/>
      <c r="G8" s="8"/>
    </row>
    <row r="9" spans="1:7" x14ac:dyDescent="0.2">
      <c r="A9" s="13"/>
      <c r="B9" s="131" t="s">
        <v>58</v>
      </c>
      <c r="C9" s="131"/>
      <c r="D9" s="131"/>
      <c r="E9" s="51"/>
      <c r="F9" s="51"/>
      <c r="G9" s="8"/>
    </row>
    <row r="10" spans="1:7" x14ac:dyDescent="0.2">
      <c r="A10" s="14"/>
      <c r="B10" s="155" t="s">
        <v>1</v>
      </c>
      <c r="C10" s="155"/>
      <c r="D10" s="155"/>
      <c r="E10" s="60"/>
      <c r="F10" s="60"/>
      <c r="G10" s="11"/>
    </row>
    <row r="11" spans="1:7" x14ac:dyDescent="0.2">
      <c r="A11" s="13" t="s">
        <v>41</v>
      </c>
      <c r="B11" s="94" t="s">
        <v>2</v>
      </c>
      <c r="C11" s="51"/>
      <c r="D11" s="8"/>
      <c r="E11" s="13" t="s">
        <v>149</v>
      </c>
      <c r="F11" s="69" t="s">
        <v>152</v>
      </c>
      <c r="G11" s="13"/>
    </row>
    <row r="12" spans="1:7" x14ac:dyDescent="0.2">
      <c r="A12" s="13"/>
      <c r="B12" s="6"/>
      <c r="C12" s="7"/>
      <c r="D12" s="8"/>
      <c r="E12" s="13" t="s">
        <v>150</v>
      </c>
      <c r="F12" s="37" t="s">
        <v>103</v>
      </c>
      <c r="G12" s="13"/>
    </row>
    <row r="13" spans="1:7" x14ac:dyDescent="0.2">
      <c r="A13" s="14"/>
      <c r="B13" s="40"/>
      <c r="C13" s="10"/>
      <c r="D13" s="11"/>
      <c r="E13" s="35" t="s">
        <v>151</v>
      </c>
      <c r="F13" s="11" t="s">
        <v>168</v>
      </c>
      <c r="G13" s="35"/>
    </row>
    <row r="14" spans="1:7" x14ac:dyDescent="0.2">
      <c r="A14" s="36">
        <v>1</v>
      </c>
      <c r="B14" s="19"/>
      <c r="C14" s="10">
        <v>2</v>
      </c>
      <c r="D14" s="11"/>
      <c r="E14" s="35">
        <v>4</v>
      </c>
      <c r="F14" s="11">
        <v>5</v>
      </c>
      <c r="G14" s="35"/>
    </row>
    <row r="15" spans="1:7" ht="13.5" thickBot="1" x14ac:dyDescent="0.25">
      <c r="A15" s="17" t="s">
        <v>43</v>
      </c>
      <c r="B15" s="138" t="s">
        <v>4</v>
      </c>
      <c r="C15" s="139"/>
      <c r="D15" s="140"/>
      <c r="E15" s="141">
        <v>6</v>
      </c>
      <c r="F15" s="142"/>
      <c r="G15" s="141"/>
    </row>
    <row r="16" spans="1:7" x14ac:dyDescent="0.2">
      <c r="A16" s="123"/>
      <c r="B16" s="95"/>
      <c r="C16" s="60"/>
      <c r="D16" s="63"/>
      <c r="E16" s="35"/>
      <c r="F16" s="63"/>
      <c r="G16" s="35"/>
    </row>
    <row r="17" spans="1:7" ht="13.5" thickBot="1" x14ac:dyDescent="0.25">
      <c r="A17" s="17" t="s">
        <v>45</v>
      </c>
      <c r="B17" s="138" t="s">
        <v>6</v>
      </c>
      <c r="C17" s="139"/>
      <c r="D17" s="140"/>
      <c r="E17" s="142"/>
      <c r="F17" s="140"/>
      <c r="G17" s="142"/>
    </row>
    <row r="18" spans="1:7" x14ac:dyDescent="0.2">
      <c r="A18" s="143"/>
      <c r="B18" s="167" t="s">
        <v>7</v>
      </c>
      <c r="C18" s="168"/>
      <c r="D18" s="156"/>
      <c r="E18" s="70">
        <v>3600</v>
      </c>
      <c r="F18" s="70">
        <v>2000</v>
      </c>
      <c r="G18" s="70"/>
    </row>
    <row r="19" spans="1:7" x14ac:dyDescent="0.2">
      <c r="A19" s="123"/>
      <c r="B19" s="157" t="s">
        <v>8</v>
      </c>
      <c r="C19" s="65"/>
      <c r="D19" s="66"/>
      <c r="E19" s="67">
        <v>327247</v>
      </c>
      <c r="F19" s="67">
        <v>347200</v>
      </c>
      <c r="G19" s="67"/>
    </row>
    <row r="20" spans="1:7" x14ac:dyDescent="0.2">
      <c r="A20" s="144"/>
      <c r="B20" s="68" t="s">
        <v>116</v>
      </c>
      <c r="C20" s="51"/>
      <c r="D20" s="69"/>
      <c r="E20" s="70">
        <v>6200</v>
      </c>
      <c r="F20" s="70"/>
      <c r="G20" s="70"/>
    </row>
    <row r="21" spans="1:7" x14ac:dyDescent="0.2">
      <c r="A21" s="143"/>
      <c r="B21" s="64" t="s">
        <v>71</v>
      </c>
      <c r="C21" s="65"/>
      <c r="D21" s="66"/>
      <c r="E21" s="99"/>
      <c r="F21" s="99"/>
      <c r="G21" s="99"/>
    </row>
    <row r="22" spans="1:7" x14ac:dyDescent="0.2">
      <c r="A22" s="123"/>
      <c r="B22" s="64" t="s">
        <v>145</v>
      </c>
      <c r="C22" s="65"/>
      <c r="D22" s="66"/>
      <c r="E22" s="67">
        <v>650</v>
      </c>
      <c r="F22" s="67"/>
      <c r="G22" s="67"/>
    </row>
    <row r="23" spans="1:7" x14ac:dyDescent="0.2">
      <c r="A23" s="144"/>
      <c r="B23" s="68" t="s">
        <v>74</v>
      </c>
      <c r="C23" s="51"/>
      <c r="D23" s="69"/>
      <c r="E23" s="70">
        <v>5667</v>
      </c>
      <c r="F23" s="70">
        <v>1000</v>
      </c>
      <c r="G23" s="70"/>
    </row>
    <row r="24" spans="1:7" x14ac:dyDescent="0.2">
      <c r="A24" s="35"/>
      <c r="B24" s="59" t="s">
        <v>59</v>
      </c>
      <c r="C24" s="60"/>
      <c r="D24" s="63"/>
      <c r="E24" s="62"/>
      <c r="F24" s="62"/>
      <c r="G24" s="62"/>
    </row>
    <row r="25" spans="1:7" x14ac:dyDescent="0.2">
      <c r="A25" s="35"/>
      <c r="B25" s="68" t="s">
        <v>166</v>
      </c>
      <c r="C25" s="51"/>
      <c r="D25" s="69"/>
      <c r="E25" s="70">
        <v>12753</v>
      </c>
      <c r="F25" s="93"/>
      <c r="G25" s="70"/>
    </row>
    <row r="26" spans="1:7" ht="13.5" thickBot="1" x14ac:dyDescent="0.25">
      <c r="A26" s="123"/>
      <c r="B26" s="138" t="s">
        <v>9</v>
      </c>
      <c r="C26" s="145"/>
      <c r="D26" s="146"/>
      <c r="E26" s="147">
        <f>SUM(E18:E25)</f>
        <v>356117</v>
      </c>
      <c r="F26" s="151">
        <f>SUM(F18:F24)</f>
        <v>350200</v>
      </c>
      <c r="G26" s="169"/>
    </row>
    <row r="27" spans="1:7" x14ac:dyDescent="0.2">
      <c r="A27" s="123"/>
      <c r="B27" s="55"/>
      <c r="C27" s="18"/>
      <c r="D27" s="57"/>
      <c r="E27" s="58"/>
      <c r="F27" s="88"/>
      <c r="G27" s="58"/>
    </row>
    <row r="28" spans="1:7" ht="13.5" thickBot="1" x14ac:dyDescent="0.25">
      <c r="A28" s="17" t="s">
        <v>47</v>
      </c>
      <c r="B28" s="138" t="s">
        <v>11</v>
      </c>
      <c r="C28" s="139"/>
      <c r="D28" s="140"/>
      <c r="E28" s="148"/>
      <c r="F28" s="127"/>
      <c r="G28" s="148"/>
    </row>
    <row r="29" spans="1:7" x14ac:dyDescent="0.2">
      <c r="A29" s="123"/>
      <c r="B29" s="59" t="s">
        <v>37</v>
      </c>
      <c r="C29" s="60"/>
      <c r="D29" s="63"/>
      <c r="E29" s="62">
        <v>223655</v>
      </c>
      <c r="F29" s="62">
        <v>238897</v>
      </c>
      <c r="G29" s="62"/>
    </row>
    <row r="30" spans="1:7" x14ac:dyDescent="0.2">
      <c r="A30" s="144"/>
      <c r="B30" s="68" t="s">
        <v>12</v>
      </c>
      <c r="C30" s="51"/>
      <c r="D30" s="69"/>
      <c r="E30" s="70">
        <v>4310</v>
      </c>
      <c r="F30" s="70">
        <v>5400</v>
      </c>
      <c r="G30" s="70"/>
    </row>
    <row r="31" spans="1:7" x14ac:dyDescent="0.2">
      <c r="A31" s="35"/>
      <c r="B31" s="59" t="s">
        <v>13</v>
      </c>
      <c r="C31" s="60"/>
      <c r="D31" s="63"/>
      <c r="E31" s="62"/>
      <c r="F31" s="62"/>
      <c r="G31" s="62"/>
    </row>
    <row r="32" spans="1:7" x14ac:dyDescent="0.2">
      <c r="A32" s="123"/>
      <c r="B32" s="64" t="s">
        <v>17</v>
      </c>
      <c r="C32" s="65"/>
      <c r="D32" s="66"/>
      <c r="E32" s="67">
        <v>42822</v>
      </c>
      <c r="F32" s="67">
        <v>48315</v>
      </c>
      <c r="G32" s="67"/>
    </row>
    <row r="33" spans="1:7" x14ac:dyDescent="0.2">
      <c r="A33" s="35"/>
      <c r="B33" s="64" t="s">
        <v>18</v>
      </c>
      <c r="C33" s="65"/>
      <c r="D33" s="66"/>
      <c r="E33" s="67">
        <v>4923</v>
      </c>
      <c r="F33" s="67">
        <v>4923</v>
      </c>
      <c r="G33" s="67"/>
    </row>
    <row r="34" spans="1:7" x14ac:dyDescent="0.2">
      <c r="A34" s="144"/>
      <c r="B34" s="68" t="s">
        <v>35</v>
      </c>
      <c r="C34" s="51"/>
      <c r="D34" s="69"/>
      <c r="E34" s="70">
        <v>5169</v>
      </c>
      <c r="F34" s="70">
        <v>3917</v>
      </c>
      <c r="G34" s="70"/>
    </row>
    <row r="35" spans="1:7" x14ac:dyDescent="0.2">
      <c r="A35" s="123"/>
      <c r="B35" s="64" t="s">
        <v>165</v>
      </c>
      <c r="C35" s="65"/>
      <c r="D35" s="66"/>
      <c r="E35" s="67">
        <v>638</v>
      </c>
      <c r="F35" s="67"/>
      <c r="G35" s="67"/>
    </row>
    <row r="36" spans="1:7" x14ac:dyDescent="0.2">
      <c r="A36" s="123"/>
      <c r="B36" s="125" t="s">
        <v>76</v>
      </c>
      <c r="C36" s="123"/>
      <c r="D36" s="123"/>
      <c r="E36" s="67">
        <v>8708</v>
      </c>
      <c r="F36" s="67">
        <v>6500</v>
      </c>
      <c r="G36" s="67"/>
    </row>
    <row r="37" spans="1:7" x14ac:dyDescent="0.2">
      <c r="A37" s="123"/>
      <c r="B37" s="64" t="s">
        <v>162</v>
      </c>
      <c r="C37" s="65"/>
      <c r="D37" s="66"/>
      <c r="E37" s="67">
        <v>12222</v>
      </c>
      <c r="F37" s="67">
        <v>11500</v>
      </c>
      <c r="G37" s="67"/>
    </row>
    <row r="38" spans="1:7" x14ac:dyDescent="0.2">
      <c r="A38" s="35"/>
      <c r="B38" s="59" t="s">
        <v>14</v>
      </c>
      <c r="C38" s="60"/>
      <c r="D38" s="63"/>
      <c r="E38" s="62">
        <v>22425</v>
      </c>
      <c r="F38" s="62">
        <v>18900</v>
      </c>
      <c r="G38" s="62"/>
    </row>
    <row r="39" spans="1:7" x14ac:dyDescent="0.2">
      <c r="A39" s="35"/>
      <c r="B39" s="59" t="s">
        <v>164</v>
      </c>
      <c r="C39" s="60"/>
      <c r="D39" s="63"/>
      <c r="E39" s="62">
        <v>336</v>
      </c>
      <c r="F39" s="62">
        <v>348</v>
      </c>
      <c r="G39" s="62"/>
    </row>
    <row r="40" spans="1:7" x14ac:dyDescent="0.2">
      <c r="A40" s="35"/>
      <c r="B40" s="64" t="s">
        <v>154</v>
      </c>
      <c r="C40" s="65"/>
      <c r="D40" s="66"/>
      <c r="E40" s="67">
        <v>14935</v>
      </c>
      <c r="F40" s="67">
        <v>9000</v>
      </c>
      <c r="G40" s="67"/>
    </row>
    <row r="41" spans="1:7" x14ac:dyDescent="0.2">
      <c r="A41" s="144"/>
      <c r="B41" s="68" t="s">
        <v>16</v>
      </c>
      <c r="C41" s="51"/>
      <c r="D41" s="69"/>
      <c r="E41" s="70">
        <v>1152</v>
      </c>
      <c r="F41" s="70">
        <v>1000</v>
      </c>
      <c r="G41" s="70"/>
    </row>
    <row r="42" spans="1:7" x14ac:dyDescent="0.2">
      <c r="A42" s="35"/>
      <c r="B42" s="59" t="s">
        <v>34</v>
      </c>
      <c r="C42" s="60"/>
      <c r="D42" s="63"/>
      <c r="E42" s="62"/>
      <c r="F42" s="62"/>
      <c r="G42" s="62"/>
    </row>
    <row r="43" spans="1:7" x14ac:dyDescent="0.2">
      <c r="A43" s="144"/>
      <c r="B43" s="68" t="s">
        <v>36</v>
      </c>
      <c r="C43" s="51"/>
      <c r="D43" s="69"/>
      <c r="E43" s="70">
        <v>1419</v>
      </c>
      <c r="F43" s="70">
        <v>1500</v>
      </c>
      <c r="G43" s="70"/>
    </row>
    <row r="44" spans="1:7" x14ac:dyDescent="0.2">
      <c r="A44" s="35"/>
      <c r="B44" s="59" t="s">
        <v>19</v>
      </c>
      <c r="C44" s="60"/>
      <c r="D44" s="63"/>
      <c r="E44" s="62"/>
      <c r="F44" s="62"/>
      <c r="G44" s="62"/>
    </row>
    <row r="45" spans="1:7" x14ac:dyDescent="0.2">
      <c r="A45" s="143"/>
      <c r="B45" s="101" t="s">
        <v>146</v>
      </c>
      <c r="C45" s="3"/>
      <c r="D45" s="41"/>
      <c r="E45" s="99">
        <v>650</v>
      </c>
      <c r="F45" s="99"/>
      <c r="G45" s="99"/>
    </row>
    <row r="46" spans="1:7" x14ac:dyDescent="0.2">
      <c r="A46" s="35"/>
      <c r="B46" s="59" t="s">
        <v>147</v>
      </c>
      <c r="C46" s="60"/>
      <c r="D46" s="63"/>
      <c r="E46" s="62"/>
      <c r="F46" s="62"/>
      <c r="G46" s="62"/>
    </row>
    <row r="47" spans="1:7" x14ac:dyDescent="0.2">
      <c r="A47" s="35"/>
      <c r="B47" s="68" t="s">
        <v>167</v>
      </c>
      <c r="C47" s="51"/>
      <c r="D47" s="69"/>
      <c r="E47" s="70">
        <v>12753</v>
      </c>
      <c r="F47" s="70"/>
      <c r="G47" s="70"/>
    </row>
    <row r="48" spans="1:7" ht="13.5" thickBot="1" x14ac:dyDescent="0.25">
      <c r="A48" s="149"/>
      <c r="B48" s="150" t="s">
        <v>20</v>
      </c>
      <c r="C48" s="145"/>
      <c r="D48" s="140"/>
      <c r="E48" s="147">
        <f>SUM(E29:E29:E47)</f>
        <v>356117</v>
      </c>
      <c r="F48" s="169">
        <f>SUM(F29:F46)</f>
        <v>350200</v>
      </c>
      <c r="G48" s="169"/>
    </row>
    <row r="49" spans="1:10" ht="15.75" thickBot="1" x14ac:dyDescent="0.3">
      <c r="A49" s="172" t="s">
        <v>118</v>
      </c>
      <c r="B49" s="173" t="s">
        <v>117</v>
      </c>
      <c r="C49" s="174"/>
      <c r="D49" s="175"/>
      <c r="E49" s="177">
        <f>E26-E48</f>
        <v>0</v>
      </c>
      <c r="F49" s="177">
        <f>F26-F48</f>
        <v>0</v>
      </c>
      <c r="G49" s="176"/>
    </row>
    <row r="50" spans="1:10" ht="15" x14ac:dyDescent="0.25">
      <c r="A50" s="113"/>
      <c r="B50" s="170"/>
      <c r="C50" s="131"/>
      <c r="D50" s="113"/>
      <c r="E50" s="49"/>
      <c r="F50" s="50"/>
    </row>
    <row r="51" spans="1:10" ht="15" x14ac:dyDescent="0.25">
      <c r="A51" s="113"/>
      <c r="B51" s="170"/>
      <c r="C51" s="131"/>
      <c r="D51" s="113"/>
      <c r="E51" s="49"/>
      <c r="F51" s="50"/>
    </row>
    <row r="52" spans="1:10" ht="15" x14ac:dyDescent="0.25">
      <c r="A52" s="71" t="s">
        <v>119</v>
      </c>
      <c r="B52" s="178" t="s">
        <v>123</v>
      </c>
      <c r="C52" s="15"/>
      <c r="D52" s="130"/>
      <c r="E52" s="67" t="s">
        <v>124</v>
      </c>
      <c r="F52" s="123" t="s">
        <v>120</v>
      </c>
      <c r="J52" s="137"/>
    </row>
    <row r="53" spans="1:10" ht="15" x14ac:dyDescent="0.25">
      <c r="A53" s="171"/>
      <c r="B53" s="68" t="s">
        <v>125</v>
      </c>
      <c r="C53" s="131"/>
      <c r="D53" s="163"/>
      <c r="E53" s="161">
        <v>8032.4</v>
      </c>
      <c r="F53" s="164"/>
    </row>
    <row r="54" spans="1:10" ht="15" x14ac:dyDescent="0.25">
      <c r="A54" s="77"/>
      <c r="B54" s="59" t="s">
        <v>126</v>
      </c>
      <c r="C54" s="132"/>
      <c r="D54" s="134"/>
      <c r="E54" s="121"/>
      <c r="F54" s="133"/>
    </row>
    <row r="55" spans="1:10" ht="15" x14ac:dyDescent="0.25">
      <c r="A55" s="71"/>
      <c r="B55" s="64" t="s">
        <v>121</v>
      </c>
      <c r="C55" s="129"/>
      <c r="D55" s="130"/>
      <c r="E55" s="126">
        <v>0</v>
      </c>
      <c r="F55" s="136"/>
      <c r="H55" s="7"/>
      <c r="J55" s="137"/>
    </row>
    <row r="56" spans="1:10" ht="15" x14ac:dyDescent="0.25">
      <c r="A56" s="77"/>
      <c r="B56" s="59" t="s">
        <v>122</v>
      </c>
      <c r="C56" s="132"/>
      <c r="D56" s="134"/>
      <c r="E56" s="121">
        <v>2125.2199999999998</v>
      </c>
      <c r="F56" s="133"/>
    </row>
    <row r="57" spans="1:10" ht="15" x14ac:dyDescent="0.25">
      <c r="A57" s="113"/>
      <c r="B57" s="98"/>
      <c r="C57" s="113"/>
      <c r="D57" s="113"/>
      <c r="E57" s="91"/>
      <c r="F57" s="50"/>
    </row>
    <row r="58" spans="1:10" ht="15" x14ac:dyDescent="0.25">
      <c r="A58" s="113"/>
      <c r="B58" s="98"/>
      <c r="C58" s="113"/>
      <c r="D58" s="113"/>
      <c r="E58" s="91"/>
      <c r="F58" s="50"/>
    </row>
    <row r="59" spans="1:10" x14ac:dyDescent="0.2">
      <c r="A59" s="51"/>
      <c r="B59" s="131" t="s">
        <v>46</v>
      </c>
      <c r="C59" s="131"/>
      <c r="D59" s="131"/>
      <c r="E59" s="51" t="s">
        <v>57</v>
      </c>
      <c r="F59" s="51"/>
    </row>
    <row r="60" spans="1:10" ht="15.95" customHeight="1" x14ac:dyDescent="0.2">
      <c r="A60" s="19" t="s">
        <v>43</v>
      </c>
      <c r="B60" s="19" t="s">
        <v>42</v>
      </c>
      <c r="C60" s="15"/>
      <c r="D60" s="15"/>
      <c r="E60" s="65"/>
      <c r="F60" s="65"/>
      <c r="G60" s="181"/>
    </row>
    <row r="61" spans="1:10" ht="15.95" customHeight="1" x14ac:dyDescent="0.2">
      <c r="A61" s="17"/>
      <c r="B61" s="94" t="s">
        <v>136</v>
      </c>
      <c r="C61" s="131"/>
      <c r="D61" s="131"/>
      <c r="E61" s="166"/>
      <c r="F61" s="166" t="s">
        <v>137</v>
      </c>
      <c r="G61" s="166" t="s">
        <v>140</v>
      </c>
    </row>
    <row r="62" spans="1:10" ht="15.95" customHeight="1" x14ac:dyDescent="0.2">
      <c r="A62" s="123"/>
      <c r="B62" s="80" t="s">
        <v>23</v>
      </c>
      <c r="C62" s="65"/>
      <c r="D62" s="65"/>
      <c r="E62" s="83"/>
      <c r="F62" s="83"/>
      <c r="G62" s="83">
        <v>2000</v>
      </c>
    </row>
    <row r="63" spans="1:10" ht="15.95" customHeight="1" x14ac:dyDescent="0.2">
      <c r="A63" s="143"/>
      <c r="B63" s="2" t="s">
        <v>24</v>
      </c>
      <c r="C63" s="3"/>
      <c r="D63" s="3"/>
      <c r="E63" s="122"/>
      <c r="F63" s="122">
        <v>347200</v>
      </c>
      <c r="G63" s="122"/>
    </row>
    <row r="64" spans="1:10" ht="15.95" customHeight="1" x14ac:dyDescent="0.2">
      <c r="A64" s="123"/>
      <c r="B64" s="157" t="s">
        <v>148</v>
      </c>
      <c r="C64" s="65"/>
      <c r="D64" s="65"/>
      <c r="E64" s="122"/>
      <c r="F64" s="122"/>
      <c r="G64" s="122"/>
    </row>
    <row r="65" spans="1:9" ht="15.95" customHeight="1" x14ac:dyDescent="0.2">
      <c r="A65" s="123"/>
      <c r="B65" s="95" t="s">
        <v>69</v>
      </c>
      <c r="C65" s="60"/>
      <c r="D65" s="60"/>
      <c r="E65" s="83"/>
      <c r="F65" s="83"/>
      <c r="G65" s="83">
        <v>1000</v>
      </c>
    </row>
    <row r="66" spans="1:9" ht="15.95" customHeight="1" x14ac:dyDescent="0.2">
      <c r="A66" s="17"/>
      <c r="B66" s="19" t="s">
        <v>25</v>
      </c>
      <c r="C66" s="15"/>
      <c r="D66" s="15"/>
      <c r="E66" s="90"/>
      <c r="F66" s="90">
        <f>SUM(F62:F65)</f>
        <v>347200</v>
      </c>
      <c r="G66" s="90">
        <f>SUM(G62:G65)</f>
        <v>3000</v>
      </c>
    </row>
    <row r="67" spans="1:9" ht="15.95" customHeight="1" thickBot="1" x14ac:dyDescent="0.25">
      <c r="A67" s="40" t="s">
        <v>45</v>
      </c>
      <c r="B67" s="145" t="s">
        <v>44</v>
      </c>
      <c r="C67" s="145"/>
      <c r="D67" s="145"/>
      <c r="E67" s="162"/>
      <c r="F67" s="162"/>
      <c r="G67" s="162"/>
    </row>
    <row r="68" spans="1:9" ht="15.95" customHeight="1" x14ac:dyDescent="0.2">
      <c r="A68" s="17"/>
      <c r="B68" s="95" t="s">
        <v>138</v>
      </c>
      <c r="C68" s="155"/>
      <c r="D68" s="155"/>
      <c r="E68" s="165"/>
      <c r="F68" s="165" t="s">
        <v>139</v>
      </c>
      <c r="G68" s="165" t="s">
        <v>141</v>
      </c>
    </row>
    <row r="69" spans="1:9" ht="15.95" customHeight="1" x14ac:dyDescent="0.2">
      <c r="A69" s="123"/>
      <c r="B69" s="95" t="s">
        <v>33</v>
      </c>
      <c r="C69" s="60"/>
      <c r="D69" s="60"/>
      <c r="E69" s="100"/>
      <c r="F69" s="100">
        <v>238897</v>
      </c>
      <c r="G69" s="100"/>
    </row>
    <row r="70" spans="1:9" ht="15.95" customHeight="1" x14ac:dyDescent="0.2">
      <c r="A70" s="143"/>
      <c r="B70" s="2" t="s">
        <v>26</v>
      </c>
      <c r="C70" s="3"/>
      <c r="D70" s="3"/>
      <c r="E70" s="90"/>
      <c r="F70" s="90">
        <v>5400</v>
      </c>
      <c r="G70" s="90"/>
    </row>
    <row r="71" spans="1:9" ht="15.95" customHeight="1" x14ac:dyDescent="0.2">
      <c r="A71" s="123"/>
      <c r="B71" s="64" t="s">
        <v>29</v>
      </c>
      <c r="C71" s="65"/>
      <c r="D71" s="65"/>
      <c r="E71" s="90"/>
      <c r="F71" s="90">
        <f>SUM(F72:F73)</f>
        <v>48315</v>
      </c>
      <c r="G71" s="90"/>
    </row>
    <row r="72" spans="1:9" ht="15.95" customHeight="1" x14ac:dyDescent="0.2">
      <c r="A72" s="143"/>
      <c r="B72" s="101" t="s">
        <v>131</v>
      </c>
      <c r="C72" s="3"/>
      <c r="D72" s="3"/>
      <c r="E72" s="122"/>
      <c r="F72" s="122">
        <v>43145</v>
      </c>
      <c r="G72" s="122"/>
    </row>
    <row r="73" spans="1:9" ht="15.95" customHeight="1" x14ac:dyDescent="0.2">
      <c r="A73" s="35"/>
      <c r="B73" s="59" t="s">
        <v>48</v>
      </c>
      <c r="C73" s="60"/>
      <c r="D73" s="60"/>
      <c r="E73" s="158"/>
      <c r="F73" s="158">
        <v>5170</v>
      </c>
      <c r="G73" s="158"/>
    </row>
    <row r="74" spans="1:9" ht="15.95" customHeight="1" x14ac:dyDescent="0.2">
      <c r="A74" s="123"/>
      <c r="B74" s="64" t="s">
        <v>31</v>
      </c>
      <c r="C74" s="65"/>
      <c r="D74" s="65"/>
      <c r="E74" s="105"/>
      <c r="F74" s="105">
        <v>4923</v>
      </c>
      <c r="G74" s="105"/>
    </row>
    <row r="75" spans="1:9" ht="15.95" customHeight="1" x14ac:dyDescent="0.2">
      <c r="A75" s="35"/>
      <c r="B75" s="95" t="s">
        <v>38</v>
      </c>
      <c r="C75" s="60"/>
      <c r="D75" s="60"/>
      <c r="E75" s="100"/>
      <c r="F75" s="100">
        <f>SUM(F76:F82)</f>
        <v>3917</v>
      </c>
      <c r="G75" s="100">
        <f>SUM(G76:G82)</f>
        <v>0</v>
      </c>
    </row>
    <row r="76" spans="1:9" ht="15.95" customHeight="1" x14ac:dyDescent="0.2">
      <c r="A76" s="144"/>
      <c r="B76" s="51" t="s">
        <v>82</v>
      </c>
      <c r="C76" s="51"/>
      <c r="D76" s="51"/>
      <c r="E76" s="93"/>
      <c r="F76" s="93">
        <v>800</v>
      </c>
      <c r="G76" s="93"/>
      <c r="I76" s="179"/>
    </row>
    <row r="77" spans="1:9" ht="15.95" customHeight="1" x14ac:dyDescent="0.2">
      <c r="A77" s="144"/>
      <c r="B77" s="94" t="s">
        <v>135</v>
      </c>
      <c r="C77" s="51"/>
      <c r="D77" s="51"/>
      <c r="E77" s="93"/>
      <c r="F77" s="93">
        <v>1050</v>
      </c>
      <c r="G77" s="93"/>
      <c r="I77" s="179"/>
    </row>
    <row r="78" spans="1:9" ht="15.95" customHeight="1" x14ac:dyDescent="0.2">
      <c r="A78" s="144"/>
      <c r="B78" s="94" t="s">
        <v>134</v>
      </c>
      <c r="C78" s="51"/>
      <c r="D78" s="51"/>
      <c r="E78" s="93"/>
      <c r="F78" s="93"/>
      <c r="G78" s="93"/>
      <c r="I78" s="179"/>
    </row>
    <row r="79" spans="1:9" s="1" customFormat="1" ht="15.95" customHeight="1" x14ac:dyDescent="0.2">
      <c r="A79" s="144"/>
      <c r="B79" s="94" t="s">
        <v>51</v>
      </c>
      <c r="C79" s="51"/>
      <c r="D79" s="51"/>
      <c r="E79" s="93"/>
      <c r="F79" s="93">
        <v>370</v>
      </c>
      <c r="G79" s="93"/>
      <c r="I79" s="179"/>
    </row>
    <row r="80" spans="1:9" ht="15.95" customHeight="1" x14ac:dyDescent="0.2">
      <c r="A80" s="144"/>
      <c r="B80" s="94" t="s">
        <v>52</v>
      </c>
      <c r="C80" s="51"/>
      <c r="D80" s="51"/>
      <c r="E80" s="93"/>
      <c r="F80" s="93">
        <v>550</v>
      </c>
      <c r="G80" s="93"/>
      <c r="I80" s="179"/>
    </row>
    <row r="81" spans="1:9" ht="15.95" customHeight="1" x14ac:dyDescent="0.2">
      <c r="A81" s="144"/>
      <c r="B81" s="94" t="s">
        <v>128</v>
      </c>
      <c r="C81" s="51"/>
      <c r="D81" s="51"/>
      <c r="E81" s="93"/>
      <c r="F81" s="93">
        <v>500</v>
      </c>
      <c r="G81" s="93"/>
      <c r="I81" s="179"/>
    </row>
    <row r="82" spans="1:9" ht="15.95" customHeight="1" x14ac:dyDescent="0.2">
      <c r="A82" s="144"/>
      <c r="B82" s="94" t="s">
        <v>129</v>
      </c>
      <c r="C82" s="51"/>
      <c r="D82" s="51"/>
      <c r="E82" s="93"/>
      <c r="F82" s="93">
        <v>647</v>
      </c>
      <c r="G82" s="93"/>
      <c r="I82" s="179"/>
    </row>
    <row r="83" spans="1:9" ht="15.95" customHeight="1" x14ac:dyDescent="0.2">
      <c r="A83" s="123"/>
      <c r="B83" s="157" t="s">
        <v>76</v>
      </c>
      <c r="C83" s="65"/>
      <c r="D83" s="65"/>
      <c r="E83" s="90"/>
      <c r="F83" s="90">
        <f>SUM(F84:F86)</f>
        <v>6500</v>
      </c>
      <c r="G83" s="90">
        <f>SUM(G84:G85)</f>
        <v>0</v>
      </c>
      <c r="I83" s="179"/>
    </row>
    <row r="84" spans="1:9" ht="15.95" customHeight="1" x14ac:dyDescent="0.2">
      <c r="A84" s="144"/>
      <c r="B84" s="94" t="s">
        <v>159</v>
      </c>
      <c r="C84" s="51"/>
      <c r="D84" s="51"/>
      <c r="E84" s="93"/>
      <c r="F84" s="93">
        <v>1600</v>
      </c>
      <c r="G84" s="93"/>
      <c r="I84" s="179"/>
    </row>
    <row r="85" spans="1:9" ht="15.95" customHeight="1" x14ac:dyDescent="0.2">
      <c r="A85" s="144"/>
      <c r="B85" s="94" t="s">
        <v>160</v>
      </c>
      <c r="C85" s="51"/>
      <c r="D85" s="51"/>
      <c r="E85" s="93"/>
      <c r="F85" s="93">
        <v>1600</v>
      </c>
      <c r="G85" s="93"/>
      <c r="I85" s="179"/>
    </row>
    <row r="86" spans="1:9" ht="15.95" customHeight="1" x14ac:dyDescent="0.2">
      <c r="A86" s="144"/>
      <c r="B86" s="94" t="s">
        <v>161</v>
      </c>
      <c r="C86" s="51"/>
      <c r="D86" s="51"/>
      <c r="E86" s="93"/>
      <c r="F86" s="93">
        <v>3300</v>
      </c>
      <c r="G86" s="93"/>
      <c r="I86" s="179"/>
    </row>
    <row r="87" spans="1:9" ht="15.95" customHeight="1" x14ac:dyDescent="0.2">
      <c r="A87" s="123"/>
      <c r="B87" s="80" t="s">
        <v>93</v>
      </c>
      <c r="C87" s="65"/>
      <c r="D87" s="65"/>
      <c r="E87" s="90"/>
      <c r="F87" s="90">
        <v>11500</v>
      </c>
      <c r="G87" s="90"/>
      <c r="I87" s="179"/>
    </row>
    <row r="88" spans="1:9" ht="15.95" customHeight="1" x14ac:dyDescent="0.2">
      <c r="A88" s="123"/>
      <c r="B88" s="64" t="s">
        <v>27</v>
      </c>
      <c r="C88" s="65"/>
      <c r="D88" s="65"/>
      <c r="E88" s="90"/>
      <c r="F88" s="90">
        <f>SUM(F89:F98)</f>
        <v>18900</v>
      </c>
      <c r="G88" s="90"/>
      <c r="I88" s="179"/>
    </row>
    <row r="89" spans="1:9" ht="15.95" customHeight="1" x14ac:dyDescent="0.2">
      <c r="A89" s="144"/>
      <c r="B89" s="101" t="s">
        <v>63</v>
      </c>
      <c r="C89" s="3"/>
      <c r="D89" s="3"/>
      <c r="E89" s="122"/>
      <c r="F89" s="122">
        <v>1600</v>
      </c>
      <c r="G89" s="122"/>
      <c r="I89" s="179"/>
    </row>
    <row r="90" spans="1:9" ht="15.95" customHeight="1" x14ac:dyDescent="0.2">
      <c r="A90" s="144"/>
      <c r="B90" s="68" t="s">
        <v>53</v>
      </c>
      <c r="C90" s="51"/>
      <c r="D90" s="51"/>
      <c r="E90" s="93"/>
      <c r="F90" s="93"/>
      <c r="G90" s="93"/>
      <c r="I90" s="179"/>
    </row>
    <row r="91" spans="1:9" ht="15.95" customHeight="1" x14ac:dyDescent="0.2">
      <c r="A91" s="144"/>
      <c r="B91" s="68" t="s">
        <v>163</v>
      </c>
      <c r="C91" s="51"/>
      <c r="D91" s="51"/>
      <c r="E91" s="93"/>
      <c r="F91" s="93">
        <v>2550</v>
      </c>
      <c r="G91" s="93"/>
      <c r="I91" s="179"/>
    </row>
    <row r="92" spans="1:9" ht="15.95" customHeight="1" x14ac:dyDescent="0.2">
      <c r="A92" s="144"/>
      <c r="B92" s="68" t="s">
        <v>142</v>
      </c>
      <c r="C92" s="51"/>
      <c r="D92" s="51"/>
      <c r="E92" s="93"/>
      <c r="F92" s="93">
        <v>1300</v>
      </c>
      <c r="G92" s="93"/>
      <c r="I92" s="179"/>
    </row>
    <row r="93" spans="1:9" ht="15.95" customHeight="1" x14ac:dyDescent="0.2">
      <c r="A93" s="144"/>
      <c r="B93" s="68" t="s">
        <v>130</v>
      </c>
      <c r="C93" s="51"/>
      <c r="D93" s="51"/>
      <c r="E93" s="93"/>
      <c r="F93" s="93"/>
      <c r="G93" s="93"/>
      <c r="I93" s="179"/>
    </row>
    <row r="94" spans="1:9" ht="15.95" customHeight="1" x14ac:dyDescent="0.2">
      <c r="A94" s="144"/>
      <c r="B94" s="68" t="s">
        <v>158</v>
      </c>
      <c r="C94" s="51"/>
      <c r="D94" s="51"/>
      <c r="E94" s="93"/>
      <c r="F94" s="93">
        <v>750</v>
      </c>
      <c r="G94" s="93"/>
      <c r="I94" s="179"/>
    </row>
    <row r="95" spans="1:9" ht="15.95" customHeight="1" x14ac:dyDescent="0.2">
      <c r="A95" s="144"/>
      <c r="B95" s="68" t="s">
        <v>75</v>
      </c>
      <c r="C95" s="51"/>
      <c r="D95" s="51"/>
      <c r="E95" s="93"/>
      <c r="F95" s="93">
        <v>700</v>
      </c>
      <c r="G95" s="93"/>
      <c r="I95" s="179"/>
    </row>
    <row r="96" spans="1:9" ht="15.95" customHeight="1" x14ac:dyDescent="0.2">
      <c r="A96" s="144"/>
      <c r="B96" s="68" t="s">
        <v>144</v>
      </c>
      <c r="C96" s="51"/>
      <c r="D96" s="51"/>
      <c r="E96" s="93"/>
      <c r="F96" s="93">
        <v>12000</v>
      </c>
      <c r="G96" s="93"/>
      <c r="I96" s="179"/>
    </row>
    <row r="97" spans="1:9" ht="15.95" customHeight="1" x14ac:dyDescent="0.2">
      <c r="A97" s="144"/>
      <c r="B97" s="68" t="s">
        <v>143</v>
      </c>
      <c r="C97" s="51"/>
      <c r="D97" s="51"/>
      <c r="E97" s="93"/>
      <c r="F97" s="93"/>
      <c r="G97" s="93"/>
      <c r="I97" s="179"/>
    </row>
    <row r="98" spans="1:9" ht="15.95" customHeight="1" x14ac:dyDescent="0.2">
      <c r="A98" s="144"/>
      <c r="B98" s="94" t="s">
        <v>153</v>
      </c>
      <c r="C98" s="51"/>
      <c r="D98" s="51"/>
      <c r="E98" s="93"/>
      <c r="F98" s="93"/>
      <c r="G98" s="93"/>
    </row>
    <row r="99" spans="1:9" ht="15.95" customHeight="1" x14ac:dyDescent="0.2">
      <c r="A99" s="123"/>
      <c r="B99" s="65" t="s">
        <v>86</v>
      </c>
      <c r="C99" s="65"/>
      <c r="D99" s="65"/>
      <c r="E99" s="90"/>
      <c r="F99" s="90">
        <v>348</v>
      </c>
      <c r="G99" s="90"/>
    </row>
    <row r="100" spans="1:9" ht="15.95" customHeight="1" x14ac:dyDescent="0.2">
      <c r="A100" s="35"/>
      <c r="B100" s="59" t="s">
        <v>155</v>
      </c>
      <c r="C100" s="60"/>
      <c r="D100" s="60"/>
      <c r="E100" s="100"/>
      <c r="F100" s="100">
        <f>SUM(F101:F103)</f>
        <v>6000</v>
      </c>
      <c r="G100" s="100">
        <f>SUM(G101:G103)</f>
        <v>3000</v>
      </c>
    </row>
    <row r="101" spans="1:9" ht="15.95" customHeight="1" x14ac:dyDescent="0.2">
      <c r="A101" s="143"/>
      <c r="B101" s="2" t="s">
        <v>156</v>
      </c>
      <c r="C101" s="3"/>
      <c r="D101" s="3"/>
      <c r="E101" s="122"/>
      <c r="F101" s="122">
        <v>6000</v>
      </c>
      <c r="G101" s="122"/>
    </row>
    <row r="102" spans="1:9" ht="15.95" customHeight="1" x14ac:dyDescent="0.2">
      <c r="A102" s="144"/>
      <c r="B102" s="94" t="s">
        <v>157</v>
      </c>
      <c r="C102" s="51"/>
      <c r="D102" s="51"/>
      <c r="E102" s="93"/>
      <c r="F102" s="93"/>
      <c r="G102" s="93">
        <v>2000</v>
      </c>
    </row>
    <row r="103" spans="1:9" ht="15.95" customHeight="1" x14ac:dyDescent="0.2">
      <c r="A103" s="35"/>
      <c r="B103" s="95" t="s">
        <v>67</v>
      </c>
      <c r="C103" s="60"/>
      <c r="D103" s="60"/>
      <c r="E103" s="158"/>
      <c r="F103" s="158"/>
      <c r="G103" s="158">
        <v>1000</v>
      </c>
    </row>
    <row r="104" spans="1:9" ht="15.95" customHeight="1" x14ac:dyDescent="0.2">
      <c r="A104" s="123"/>
      <c r="B104" s="64" t="s">
        <v>30</v>
      </c>
      <c r="C104" s="65"/>
      <c r="D104" s="65"/>
      <c r="E104" s="105"/>
      <c r="F104" s="105">
        <f>SUM(F105:F106)</f>
        <v>1000</v>
      </c>
      <c r="G104" s="105"/>
    </row>
    <row r="105" spans="1:9" ht="15.95" customHeight="1" x14ac:dyDescent="0.2">
      <c r="A105" s="143"/>
      <c r="B105" s="106" t="s">
        <v>49</v>
      </c>
      <c r="C105" s="3"/>
      <c r="D105" s="3"/>
      <c r="E105" s="159"/>
      <c r="F105" s="159">
        <v>500</v>
      </c>
      <c r="G105" s="159"/>
    </row>
    <row r="106" spans="1:9" ht="15.95" customHeight="1" x14ac:dyDescent="0.2">
      <c r="A106" s="144"/>
      <c r="B106" s="98" t="s">
        <v>132</v>
      </c>
      <c r="C106" s="51"/>
      <c r="D106" s="51"/>
      <c r="E106" s="160"/>
      <c r="F106" s="160">
        <v>500</v>
      </c>
      <c r="G106" s="160"/>
    </row>
    <row r="107" spans="1:9" ht="15.95" customHeight="1" x14ac:dyDescent="0.2">
      <c r="A107" s="143"/>
      <c r="B107" s="101" t="s">
        <v>39</v>
      </c>
      <c r="C107" s="3"/>
      <c r="D107" s="3"/>
      <c r="E107" s="109"/>
      <c r="F107" s="109">
        <f>SUM(F108:F109)</f>
        <v>1500</v>
      </c>
      <c r="G107" s="109"/>
    </row>
    <row r="108" spans="1:9" ht="15.95" customHeight="1" x14ac:dyDescent="0.2">
      <c r="A108" s="143"/>
      <c r="B108" s="106" t="s">
        <v>50</v>
      </c>
      <c r="C108" s="3"/>
      <c r="D108" s="3"/>
      <c r="E108" s="159"/>
      <c r="F108" s="159">
        <v>1100</v>
      </c>
      <c r="G108" s="159"/>
    </row>
    <row r="109" spans="1:9" ht="15.95" customHeight="1" x14ac:dyDescent="0.2">
      <c r="A109" s="144"/>
      <c r="B109" s="98" t="s">
        <v>133</v>
      </c>
      <c r="C109" s="51"/>
      <c r="D109" s="51"/>
      <c r="E109" s="160"/>
      <c r="F109" s="160">
        <v>400</v>
      </c>
      <c r="G109" s="160"/>
    </row>
    <row r="110" spans="1:9" ht="15.95" customHeight="1" thickBot="1" x14ac:dyDescent="0.25">
      <c r="A110" s="123"/>
      <c r="B110" s="138" t="s">
        <v>20</v>
      </c>
      <c r="C110" s="145"/>
      <c r="D110" s="145"/>
      <c r="E110" s="152"/>
      <c r="F110" s="152">
        <f>F69+F70+F71+F74+F75+F83+F87+F88+F99+F100+F104+F107</f>
        <v>347200</v>
      </c>
      <c r="G110" s="152">
        <f>G100</f>
        <v>3000</v>
      </c>
    </row>
    <row r="111" spans="1:9" ht="15.95" customHeight="1" x14ac:dyDescent="0.2">
      <c r="A111" s="35"/>
      <c r="B111" s="153" t="s">
        <v>127</v>
      </c>
      <c r="C111" s="18"/>
      <c r="D111" s="18"/>
      <c r="E111" s="180"/>
      <c r="F111" s="89">
        <f>F66-F110</f>
        <v>0</v>
      </c>
      <c r="G111" s="89">
        <f>G66-G110</f>
        <v>0</v>
      </c>
    </row>
    <row r="112" spans="1:9" ht="15.95" customHeight="1" x14ac:dyDescent="0.25">
      <c r="A112" s="50"/>
      <c r="B112" s="113"/>
      <c r="C112" s="113"/>
      <c r="D112" s="113"/>
      <c r="E112" s="119"/>
      <c r="F112" s="49"/>
    </row>
    <row r="113" spans="2:3" x14ac:dyDescent="0.2">
      <c r="B113" s="115" t="s">
        <v>77</v>
      </c>
      <c r="C113" s="115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    (1)</vt:lpstr>
      <vt:lpstr>Arkusz1    (2)</vt:lpstr>
      <vt:lpstr>Arkusz1    (3)</vt:lpstr>
      <vt:lpstr>Arkusz1    (4)</vt:lpstr>
      <vt:lpstr>Arkusz(1)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tmakula</cp:lastModifiedBy>
  <cp:lastPrinted>2018-01-31T09:51:11Z</cp:lastPrinted>
  <dcterms:created xsi:type="dcterms:W3CDTF">2009-03-04T08:24:19Z</dcterms:created>
  <dcterms:modified xsi:type="dcterms:W3CDTF">2019-04-08T11:51:20Z</dcterms:modified>
</cp:coreProperties>
</file>